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9\Segundo trimestre\Cuadros Excel WEB (Valores)\"/>
    </mc:Choice>
  </mc:AlternateContent>
  <bookViews>
    <workbookView xWindow="0" yWindow="0" windowWidth="21600" windowHeight="9735"/>
  </bookViews>
  <sheets>
    <sheet name="Cuadro 3 RCN" sheetId="1" r:id="rId1"/>
  </sheets>
  <definedNames>
    <definedName name="_xlnm.Print_Area" localSheetId="0">'Cuadro 3 RCN'!$A$1:$P$110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8" i="1" l="1"/>
  <c r="O92" i="1" s="1"/>
  <c r="N98" i="1"/>
  <c r="N92" i="1" s="1"/>
  <c r="O93" i="1"/>
  <c r="N93" i="1"/>
  <c r="O89" i="1"/>
  <c r="N89" i="1"/>
  <c r="O85" i="1"/>
  <c r="N85" i="1"/>
  <c r="O81" i="1"/>
  <c r="N81" i="1"/>
  <c r="O80" i="1"/>
  <c r="O79" i="1" s="1"/>
  <c r="O77" i="1" s="1"/>
  <c r="N80" i="1"/>
  <c r="N79" i="1" s="1"/>
  <c r="N77" i="1" s="1"/>
  <c r="O72" i="1"/>
  <c r="N72" i="1"/>
  <c r="O68" i="1"/>
  <c r="O66" i="1" s="1"/>
  <c r="N68" i="1"/>
  <c r="N66" i="1" s="1"/>
  <c r="O62" i="1"/>
  <c r="O60" i="1" s="1"/>
  <c r="N62" i="1"/>
  <c r="N60" i="1" s="1"/>
  <c r="O47" i="1"/>
  <c r="N47" i="1"/>
  <c r="O35" i="1"/>
  <c r="O34" i="1" s="1"/>
  <c r="N35" i="1"/>
  <c r="N34" i="1" s="1"/>
  <c r="O29" i="1"/>
  <c r="O22" i="1" s="1"/>
  <c r="O19" i="1" s="1"/>
  <c r="O16" i="1" s="1"/>
  <c r="N29" i="1"/>
  <c r="N22" i="1" s="1"/>
  <c r="N19" i="1" s="1"/>
  <c r="N16" i="1" s="1"/>
  <c r="O24" i="1"/>
  <c r="N24" i="1"/>
  <c r="O23" i="1"/>
  <c r="N23" i="1"/>
  <c r="O21" i="1"/>
  <c r="N21" i="1"/>
  <c r="H103" i="1"/>
  <c r="C103" i="1"/>
  <c r="H102" i="1"/>
  <c r="C102" i="1"/>
  <c r="H101" i="1"/>
  <c r="C101" i="1"/>
  <c r="H100" i="1"/>
  <c r="C100" i="1"/>
  <c r="H99" i="1"/>
  <c r="H98" i="1" s="1"/>
  <c r="C99" i="1"/>
  <c r="L98" i="1"/>
  <c r="K98" i="1"/>
  <c r="J98" i="1"/>
  <c r="I98" i="1"/>
  <c r="G98" i="1"/>
  <c r="F98" i="1"/>
  <c r="E98" i="1"/>
  <c r="D98" i="1"/>
  <c r="C98" i="1"/>
  <c r="H97" i="1"/>
  <c r="C97" i="1"/>
  <c r="H96" i="1"/>
  <c r="C96" i="1"/>
  <c r="H95" i="1"/>
  <c r="C95" i="1"/>
  <c r="H94" i="1"/>
  <c r="C94" i="1"/>
  <c r="C93" i="1" s="1"/>
  <c r="C92" i="1" s="1"/>
  <c r="L93" i="1"/>
  <c r="L92" i="1" s="1"/>
  <c r="K93" i="1"/>
  <c r="J93" i="1"/>
  <c r="I93" i="1"/>
  <c r="I92" i="1" s="1"/>
  <c r="H93" i="1"/>
  <c r="H92" i="1" s="1"/>
  <c r="G93" i="1"/>
  <c r="F93" i="1"/>
  <c r="E93" i="1"/>
  <c r="E92" i="1" s="1"/>
  <c r="D93" i="1"/>
  <c r="D92" i="1" s="1"/>
  <c r="K92" i="1"/>
  <c r="J92" i="1"/>
  <c r="G92" i="1"/>
  <c r="F92" i="1"/>
  <c r="H91" i="1"/>
  <c r="C91" i="1"/>
  <c r="H90" i="1"/>
  <c r="C90" i="1"/>
  <c r="C89" i="1" s="1"/>
  <c r="L89" i="1"/>
  <c r="K89" i="1"/>
  <c r="J89" i="1"/>
  <c r="I89" i="1"/>
  <c r="H89" i="1"/>
  <c r="G89" i="1"/>
  <c r="F89" i="1"/>
  <c r="E89" i="1"/>
  <c r="D89" i="1"/>
  <c r="H88" i="1"/>
  <c r="C88" i="1"/>
  <c r="H87" i="1"/>
  <c r="C87" i="1"/>
  <c r="H86" i="1"/>
  <c r="C86" i="1"/>
  <c r="C85" i="1" s="1"/>
  <c r="L85" i="1"/>
  <c r="K85" i="1"/>
  <c r="J85" i="1"/>
  <c r="I85" i="1"/>
  <c r="H85" i="1"/>
  <c r="G85" i="1"/>
  <c r="F85" i="1"/>
  <c r="E85" i="1"/>
  <c r="D85" i="1"/>
  <c r="H84" i="1"/>
  <c r="C84" i="1"/>
  <c r="H83" i="1"/>
  <c r="C83" i="1"/>
  <c r="H82" i="1"/>
  <c r="C82" i="1"/>
  <c r="C81" i="1" s="1"/>
  <c r="L81" i="1"/>
  <c r="L80" i="1" s="1"/>
  <c r="K81" i="1"/>
  <c r="J81" i="1"/>
  <c r="I81" i="1"/>
  <c r="I80" i="1" s="1"/>
  <c r="I79" i="1" s="1"/>
  <c r="I77" i="1" s="1"/>
  <c r="H81" i="1"/>
  <c r="H80" i="1" s="1"/>
  <c r="G81" i="1"/>
  <c r="F81" i="1"/>
  <c r="E81" i="1"/>
  <c r="E80" i="1" s="1"/>
  <c r="E79" i="1" s="1"/>
  <c r="E77" i="1" s="1"/>
  <c r="D81" i="1"/>
  <c r="D80" i="1" s="1"/>
  <c r="K80" i="1"/>
  <c r="K79" i="1" s="1"/>
  <c r="K77" i="1" s="1"/>
  <c r="J80" i="1"/>
  <c r="J79" i="1" s="1"/>
  <c r="J77" i="1" s="1"/>
  <c r="G80" i="1"/>
  <c r="G79" i="1" s="1"/>
  <c r="G77" i="1" s="1"/>
  <c r="F80" i="1"/>
  <c r="F79" i="1" s="1"/>
  <c r="F77" i="1" s="1"/>
  <c r="H78" i="1"/>
  <c r="C78" i="1"/>
  <c r="H76" i="1"/>
  <c r="C76" i="1"/>
  <c r="H75" i="1"/>
  <c r="C75" i="1"/>
  <c r="H74" i="1"/>
  <c r="C74" i="1"/>
  <c r="H73" i="1"/>
  <c r="H72" i="1" s="1"/>
  <c r="C73" i="1"/>
  <c r="L72" i="1"/>
  <c r="K72" i="1"/>
  <c r="J72" i="1"/>
  <c r="I72" i="1"/>
  <c r="G72" i="1"/>
  <c r="F72" i="1"/>
  <c r="E72" i="1"/>
  <c r="D72" i="1"/>
  <c r="C72" i="1"/>
  <c r="H71" i="1"/>
  <c r="C71" i="1"/>
  <c r="H70" i="1"/>
  <c r="C70" i="1"/>
  <c r="H69" i="1"/>
  <c r="H68" i="1" s="1"/>
  <c r="C69" i="1"/>
  <c r="L68" i="1"/>
  <c r="K68" i="1"/>
  <c r="J68" i="1"/>
  <c r="I68" i="1"/>
  <c r="G68" i="1"/>
  <c r="F68" i="1"/>
  <c r="E68" i="1"/>
  <c r="D68" i="1"/>
  <c r="C68" i="1"/>
  <c r="C66" i="1" s="1"/>
  <c r="H67" i="1"/>
  <c r="C67" i="1"/>
  <c r="L66" i="1"/>
  <c r="K66" i="1"/>
  <c r="J66" i="1"/>
  <c r="I66" i="1"/>
  <c r="G66" i="1"/>
  <c r="F66" i="1"/>
  <c r="E66" i="1"/>
  <c r="D66" i="1"/>
  <c r="H65" i="1"/>
  <c r="C65" i="1"/>
  <c r="H64" i="1"/>
  <c r="C64" i="1"/>
  <c r="H63" i="1"/>
  <c r="H62" i="1" s="1"/>
  <c r="C63" i="1"/>
  <c r="L62" i="1"/>
  <c r="K62" i="1"/>
  <c r="J62" i="1"/>
  <c r="I62" i="1"/>
  <c r="G62" i="1"/>
  <c r="F62" i="1"/>
  <c r="E62" i="1"/>
  <c r="D62" i="1"/>
  <c r="C62" i="1"/>
  <c r="H61" i="1"/>
  <c r="C61" i="1"/>
  <c r="L60" i="1"/>
  <c r="K60" i="1"/>
  <c r="K59" i="1" s="1"/>
  <c r="J60" i="1"/>
  <c r="J59" i="1" s="1"/>
  <c r="I60" i="1"/>
  <c r="G60" i="1"/>
  <c r="G59" i="1" s="1"/>
  <c r="F60" i="1"/>
  <c r="F59" i="1" s="1"/>
  <c r="E60" i="1"/>
  <c r="D60" i="1"/>
  <c r="C60" i="1"/>
  <c r="C59" i="1" s="1"/>
  <c r="L59" i="1"/>
  <c r="I59" i="1"/>
  <c r="E59" i="1"/>
  <c r="D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C47" i="1" s="1"/>
  <c r="L47" i="1"/>
  <c r="K47" i="1"/>
  <c r="J47" i="1"/>
  <c r="I47" i="1"/>
  <c r="H47" i="1"/>
  <c r="G47" i="1"/>
  <c r="F47" i="1"/>
  <c r="E47" i="1"/>
  <c r="D47" i="1"/>
  <c r="H46" i="1"/>
  <c r="C46" i="1"/>
  <c r="H45" i="1"/>
  <c r="C45" i="1"/>
  <c r="H44" i="1"/>
  <c r="C44" i="1"/>
  <c r="H43" i="1"/>
  <c r="C43" i="1"/>
  <c r="H42" i="1"/>
  <c r="C42" i="1"/>
  <c r="H41" i="1"/>
  <c r="C41" i="1"/>
  <c r="H40" i="1"/>
  <c r="C40" i="1"/>
  <c r="H39" i="1"/>
  <c r="C39" i="1"/>
  <c r="H38" i="1"/>
  <c r="C38" i="1"/>
  <c r="H37" i="1"/>
  <c r="C37" i="1"/>
  <c r="H36" i="1"/>
  <c r="C36" i="1"/>
  <c r="C35" i="1" s="1"/>
  <c r="C34" i="1" s="1"/>
  <c r="L35" i="1"/>
  <c r="L34" i="1" s="1"/>
  <c r="K35" i="1"/>
  <c r="J35" i="1"/>
  <c r="I35" i="1"/>
  <c r="I34" i="1" s="1"/>
  <c r="H35" i="1"/>
  <c r="H34" i="1" s="1"/>
  <c r="G35" i="1"/>
  <c r="F35" i="1"/>
  <c r="E35" i="1"/>
  <c r="E34" i="1" s="1"/>
  <c r="D35" i="1"/>
  <c r="D34" i="1" s="1"/>
  <c r="K34" i="1"/>
  <c r="J34" i="1"/>
  <c r="G34" i="1"/>
  <c r="F34" i="1"/>
  <c r="H33" i="1"/>
  <c r="C33" i="1"/>
  <c r="H32" i="1"/>
  <c r="C32" i="1"/>
  <c r="H31" i="1"/>
  <c r="C31" i="1"/>
  <c r="H30" i="1"/>
  <c r="C30" i="1"/>
  <c r="L29" i="1"/>
  <c r="L22" i="1" s="1"/>
  <c r="L19" i="1" s="1"/>
  <c r="L16" i="1" s="1"/>
  <c r="K29" i="1"/>
  <c r="J29" i="1"/>
  <c r="I29" i="1"/>
  <c r="I22" i="1" s="1"/>
  <c r="I19" i="1" s="1"/>
  <c r="I16" i="1" s="1"/>
  <c r="H29" i="1"/>
  <c r="H22" i="1" s="1"/>
  <c r="G29" i="1"/>
  <c r="F29" i="1"/>
  <c r="E29" i="1"/>
  <c r="E22" i="1" s="1"/>
  <c r="E19" i="1" s="1"/>
  <c r="E16" i="1" s="1"/>
  <c r="D29" i="1"/>
  <c r="H28" i="1"/>
  <c r="C28" i="1"/>
  <c r="H27" i="1"/>
  <c r="C27" i="1"/>
  <c r="H26" i="1"/>
  <c r="C26" i="1"/>
  <c r="H25" i="1"/>
  <c r="H24" i="1" s="1"/>
  <c r="C25" i="1"/>
  <c r="L24" i="1"/>
  <c r="K24" i="1"/>
  <c r="K23" i="1" s="1"/>
  <c r="J24" i="1"/>
  <c r="J23" i="1" s="1"/>
  <c r="I24" i="1"/>
  <c r="G24" i="1"/>
  <c r="G23" i="1" s="1"/>
  <c r="F24" i="1"/>
  <c r="F23" i="1" s="1"/>
  <c r="E24" i="1"/>
  <c r="D24" i="1"/>
  <c r="C24" i="1"/>
  <c r="L23" i="1"/>
  <c r="I23" i="1"/>
  <c r="E23" i="1"/>
  <c r="D23" i="1"/>
  <c r="K22" i="1"/>
  <c r="K19" i="1" s="1"/>
  <c r="K16" i="1" s="1"/>
  <c r="J22" i="1"/>
  <c r="J19" i="1" s="1"/>
  <c r="J16" i="1" s="1"/>
  <c r="G22" i="1"/>
  <c r="G19" i="1" s="1"/>
  <c r="G16" i="1" s="1"/>
  <c r="F22" i="1"/>
  <c r="F19" i="1" s="1"/>
  <c r="F16" i="1" s="1"/>
  <c r="L21" i="1"/>
  <c r="I21" i="1"/>
  <c r="I20" i="1" s="1"/>
  <c r="E21" i="1"/>
  <c r="E20" i="1" s="1"/>
  <c r="D21" i="1"/>
  <c r="D22" i="1" l="1"/>
  <c r="C29" i="1"/>
  <c r="N20" i="1"/>
  <c r="N59" i="1"/>
  <c r="O20" i="1"/>
  <c r="O59" i="1"/>
  <c r="N18" i="1"/>
  <c r="O18" i="1"/>
  <c r="H23" i="1"/>
  <c r="H21" i="1"/>
  <c r="H60" i="1"/>
  <c r="H59" i="1" s="1"/>
  <c r="D79" i="1"/>
  <c r="D77" i="1" s="1"/>
  <c r="H79" i="1"/>
  <c r="H77" i="1" s="1"/>
  <c r="L79" i="1"/>
  <c r="L77" i="1" s="1"/>
  <c r="C80" i="1"/>
  <c r="C79" i="1" s="1"/>
  <c r="C77" i="1" s="1"/>
  <c r="L20" i="1"/>
  <c r="H66" i="1"/>
  <c r="H19" i="1" s="1"/>
  <c r="H16" i="1" s="1"/>
  <c r="D20" i="1"/>
  <c r="E18" i="1"/>
  <c r="I18" i="1"/>
  <c r="C21" i="1"/>
  <c r="G21" i="1"/>
  <c r="K21" i="1"/>
  <c r="D18" i="1"/>
  <c r="L18" i="1"/>
  <c r="F21" i="1"/>
  <c r="J21" i="1"/>
  <c r="C22" i="1" l="1"/>
  <c r="C23" i="1"/>
  <c r="D19" i="1"/>
  <c r="O14" i="1"/>
  <c r="O104" i="1" s="1"/>
  <c r="O15" i="1"/>
  <c r="O17" i="1"/>
  <c r="N17" i="1"/>
  <c r="N14" i="1"/>
  <c r="N104" i="1" s="1"/>
  <c r="N15" i="1"/>
  <c r="D15" i="1"/>
  <c r="I14" i="1"/>
  <c r="I104" i="1" s="1"/>
  <c r="I17" i="1"/>
  <c r="I15" i="1"/>
  <c r="H20" i="1"/>
  <c r="H18" i="1"/>
  <c r="L14" i="1"/>
  <c r="L104" i="1" s="1"/>
  <c r="L17" i="1"/>
  <c r="L15" i="1"/>
  <c r="J20" i="1"/>
  <c r="J18" i="1"/>
  <c r="K20" i="1"/>
  <c r="K18" i="1"/>
  <c r="E17" i="1"/>
  <c r="E15" i="1"/>
  <c r="E14" i="1"/>
  <c r="E104" i="1" s="1"/>
  <c r="C20" i="1"/>
  <c r="C18" i="1"/>
  <c r="F20" i="1"/>
  <c r="F18" i="1"/>
  <c r="G18" i="1"/>
  <c r="G20" i="1"/>
  <c r="D16" i="1" l="1"/>
  <c r="D14" i="1"/>
  <c r="D17" i="1"/>
  <c r="C19" i="1"/>
  <c r="C17" i="1"/>
  <c r="C15" i="1"/>
  <c r="H14" i="1"/>
  <c r="H104" i="1" s="1"/>
  <c r="H17" i="1"/>
  <c r="H15" i="1"/>
  <c r="F17" i="1"/>
  <c r="F15" i="1"/>
  <c r="F14" i="1"/>
  <c r="F104" i="1" s="1"/>
  <c r="G14" i="1"/>
  <c r="G104" i="1" s="1"/>
  <c r="G17" i="1"/>
  <c r="G15" i="1"/>
  <c r="K17" i="1"/>
  <c r="K15" i="1"/>
  <c r="K14" i="1"/>
  <c r="K104" i="1" s="1"/>
  <c r="J17" i="1"/>
  <c r="J15" i="1"/>
  <c r="J14" i="1"/>
  <c r="J104" i="1" s="1"/>
  <c r="M91" i="1"/>
  <c r="M61" i="1"/>
  <c r="M42" i="1"/>
  <c r="M76" i="1"/>
  <c r="M96" i="1"/>
  <c r="M65" i="1"/>
  <c r="M45" i="1"/>
  <c r="M103" i="1"/>
  <c r="M102" i="1"/>
  <c r="M101" i="1"/>
  <c r="M100" i="1"/>
  <c r="M99" i="1"/>
  <c r="M97" i="1"/>
  <c r="M95" i="1"/>
  <c r="M94" i="1"/>
  <c r="M90" i="1"/>
  <c r="M88" i="1"/>
  <c r="M87" i="1"/>
  <c r="M86" i="1"/>
  <c r="M84" i="1"/>
  <c r="M83" i="1"/>
  <c r="M82" i="1"/>
  <c r="M78" i="1"/>
  <c r="M75" i="1"/>
  <c r="M74" i="1"/>
  <c r="M73" i="1"/>
  <c r="M71" i="1"/>
  <c r="M70" i="1"/>
  <c r="M69" i="1"/>
  <c r="M67" i="1"/>
  <c r="M64" i="1"/>
  <c r="M63" i="1"/>
  <c r="M58" i="1"/>
  <c r="M57" i="1"/>
  <c r="M56" i="1"/>
  <c r="M55" i="1"/>
  <c r="M54" i="1"/>
  <c r="M53" i="1"/>
  <c r="M52" i="1"/>
  <c r="M51" i="1"/>
  <c r="M50" i="1"/>
  <c r="M49" i="1"/>
  <c r="M48" i="1"/>
  <c r="M46" i="1"/>
  <c r="M44" i="1"/>
  <c r="M43" i="1"/>
  <c r="M41" i="1"/>
  <c r="M40" i="1"/>
  <c r="M39" i="1"/>
  <c r="M38" i="1"/>
  <c r="M37" i="1"/>
  <c r="M36" i="1"/>
  <c r="M33" i="1"/>
  <c r="M32" i="1"/>
  <c r="M31" i="1"/>
  <c r="M30" i="1"/>
  <c r="M28" i="1"/>
  <c r="M27" i="1"/>
  <c r="M26" i="1"/>
  <c r="M25" i="1"/>
  <c r="D104" i="1" l="1"/>
  <c r="C16" i="1"/>
  <c r="M72" i="1"/>
  <c r="M62" i="1"/>
  <c r="M60" i="1" s="1"/>
  <c r="M93" i="1"/>
  <c r="M24" i="1"/>
  <c r="M29" i="1"/>
  <c r="M35" i="1"/>
  <c r="M85" i="1"/>
  <c r="M47" i="1"/>
  <c r="M68" i="1"/>
  <c r="M66" i="1" s="1"/>
  <c r="M81" i="1"/>
  <c r="M98" i="1"/>
  <c r="M89" i="1"/>
  <c r="C14" i="1" l="1"/>
  <c r="M92" i="1"/>
  <c r="M80" i="1"/>
  <c r="M34" i="1"/>
  <c r="M22" i="1"/>
  <c r="M19" i="1" s="1"/>
  <c r="M16" i="1" s="1"/>
  <c r="M59" i="1"/>
  <c r="M23" i="1"/>
  <c r="M21" i="1"/>
  <c r="C104" i="1" l="1"/>
  <c r="M79" i="1"/>
  <c r="M77" i="1" s="1"/>
  <c r="M20" i="1"/>
  <c r="M18" i="1"/>
  <c r="M15" i="1" l="1"/>
  <c r="M14" i="1"/>
  <c r="M104" i="1" s="1"/>
  <c r="M17" i="1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<sst xmlns="http://schemas.openxmlformats.org/spreadsheetml/2006/main" count="134" uniqueCount="96">
  <si>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</si>
  <si>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</si>
  <si>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(en millones de balboas)</t>
  </si>
  <si>
    <t>Línea</t>
  </si>
  <si>
    <t>Partida</t>
  </si>
  <si>
    <t>2017 (P)</t>
  </si>
  <si>
    <t>núm.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</si>
  <si>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</si>
  <si>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</si>
  <si>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</si>
  <si>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</si>
  <si>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</si>
  <si>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</si>
  <si>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</si>
  <si>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</si>
  <si>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</si>
  <si>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</si>
  <si>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</si>
  <si>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</si>
  <si>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n.i.o.p. No incluida en otra partida.</t>
  </si>
  <si>
    <t>2018 (P)</t>
  </si>
  <si>
    <t>2019 (E)</t>
  </si>
  <si>
    <t xml:space="preserve">Primer </t>
  </si>
  <si>
    <t>semestre</t>
  </si>
  <si>
    <t>DE PANAMÁ, SEGÚN PARTIDA: AÑOS 2017-18 Y PRIMER SEMESTRE 2019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</si>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</sst>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1">
    <xf numFmtId="0" fontId="0" fillId="0" borderId="0" xfId="0"/>
    <xf numFmtId="0" fontId="2" fillId="0" borderId="0" xfId="0" applyFont="1" applyBorder="1" applyAlignment="1"/>
    <xf numFmtId="0" fontId="1" fillId="0" borderId="0" xfId="0" applyFont="1" applyBorder="1" applyAlignment="1"/>
    <xf numFmtId="0" fontId="2" fillId="0" borderId="0" xfId="0" applyFont="1" applyBorder="1" applyAlignment="1">
      <alignment horizontal="right"/>
    </xf>
    <xf numFmtId="164" fontId="3" fillId="2" borderId="0" xfId="0" applyNumberFormat="1" applyFont="1" applyFill="1"/>
    <xf numFmtId="0" fontId="1" fillId="0" borderId="0" xfId="0" applyFont="1" applyBorder="1" applyAlignment="1">
      <alignment horizontal="right"/>
    </xf>
    <xf numFmtId="164" fontId="4" fillId="2" borderId="0" xfId="0" applyNumberFormat="1" applyFont="1" applyFill="1"/>
    <xf numFmtId="0" fontId="4" fillId="3" borderId="2" xfId="0" applyNumberFormat="1" applyFont="1" applyFill="1" applyBorder="1" applyAlignment="1">
      <alignment vertical="center"/>
    </xf>
    <xf numFmtId="0" fontId="4" fillId="3" borderId="6" xfId="0" applyNumberFormat="1" applyFont="1" applyFill="1" applyBorder="1" applyAlignment="1">
      <alignment vertical="center"/>
    </xf>
    <xf numFmtId="0" fontId="4" fillId="3" borderId="6" xfId="0" applyNumberFormat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>
      <alignment vertical="center"/>
    </xf>
    <xf numFmtId="0" fontId="4" fillId="3" borderId="15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/>
    <xf numFmtId="0" fontId="3" fillId="2" borderId="2" xfId="0" applyNumberFormat="1" applyFont="1" applyFill="1" applyBorder="1" applyAlignment="1">
      <alignment vertical="center" wrapText="1"/>
    </xf>
    <xf numFmtId="164" fontId="6" fillId="4" borderId="2" xfId="0" applyNumberFormat="1" applyFont="1" applyFill="1" applyBorder="1" applyAlignment="1">
      <alignment vertical="center" wrapText="1"/>
    </xf>
    <xf numFmtId="164" fontId="3" fillId="4" borderId="2" xfId="1" applyNumberFormat="1" applyFont="1" applyFill="1" applyBorder="1" applyAlignment="1">
      <alignment vertical="center" wrapText="1"/>
    </xf>
    <xf numFmtId="164" fontId="3" fillId="2" borderId="2" xfId="0" applyNumberFormat="1" applyFont="1" applyFill="1" applyBorder="1"/>
    <xf numFmtId="0" fontId="3" fillId="2" borderId="3" xfId="0" applyNumberFormat="1" applyFont="1" applyFill="1" applyBorder="1"/>
    <xf numFmtId="0" fontId="3" fillId="2" borderId="5" xfId="0" applyNumberFormat="1" applyFont="1" applyFill="1" applyBorder="1"/>
    <xf numFmtId="0" fontId="3" fillId="2" borderId="10" xfId="0" applyNumberFormat="1" applyFont="1" applyFill="1" applyBorder="1"/>
    <xf numFmtId="0" fontId="3" fillId="2" borderId="6" xfId="0" applyNumberFormat="1" applyFont="1" applyFill="1" applyBorder="1" applyAlignment="1" applyProtection="1">
      <alignment horizontal="left"/>
    </xf>
    <xf numFmtId="164" fontId="3" fillId="4" borderId="6" xfId="0" applyNumberFormat="1" applyFont="1" applyFill="1" applyBorder="1" applyAlignment="1" applyProtection="1">
      <alignment horizontal="right"/>
    </xf>
    <xf numFmtId="164" fontId="4" fillId="4" borderId="6" xfId="0" applyNumberFormat="1" applyFont="1" applyFill="1" applyBorder="1" applyAlignment="1" applyProtection="1">
      <alignment horizontal="right"/>
    </xf>
    <xf numFmtId="0" fontId="3" fillId="2" borderId="6" xfId="0" quotePrefix="1" applyNumberFormat="1" applyFont="1" applyFill="1" applyBorder="1" applyAlignment="1" applyProtection="1">
      <alignment horizontal="left"/>
    </xf>
    <xf numFmtId="164" fontId="8" fillId="4" borderId="6" xfId="0" applyNumberFormat="1" applyFont="1" applyFill="1" applyBorder="1" applyAlignment="1" applyProtection="1">
      <alignment horizontal="right"/>
    </xf>
    <xf numFmtId="0" fontId="3" fillId="2" borderId="9" xfId="0" applyNumberFormat="1" applyFont="1" applyFill="1" applyBorder="1"/>
    <xf numFmtId="0" fontId="3" fillId="2" borderId="14" xfId="0" applyNumberFormat="1" applyFont="1" applyFill="1" applyBorder="1"/>
    <xf numFmtId="164" fontId="3" fillId="4" borderId="14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/>
    <xf numFmtId="0" fontId="3" fillId="2" borderId="7" xfId="0" applyNumberFormat="1" applyFont="1" applyFill="1" applyBorder="1"/>
    <xf numFmtId="164" fontId="3" fillId="2" borderId="0" xfId="0" applyNumberFormat="1" applyFont="1" applyFill="1" applyBorder="1" applyAlignment="1" applyProtection="1">
      <alignment horizontal="left"/>
    </xf>
    <xf numFmtId="164" fontId="3" fillId="4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/>
    <xf numFmtId="164" fontId="3" fillId="2" borderId="0" xfId="0" applyNumberFormat="1" applyFont="1" applyFill="1" applyBorder="1"/>
    <xf numFmtId="164" fontId="4" fillId="4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9" fillId="2" borderId="0" xfId="0" applyNumberFormat="1" applyFont="1" applyFill="1" applyBorder="1" applyAlignment="1" applyProtection="1">
      <alignment horizontal="right"/>
    </xf>
    <xf numFmtId="164" fontId="4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/>
    <xf numFmtId="0" fontId="4" fillId="3" borderId="14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/>
    <xf numFmtId="0" fontId="1" fillId="0" borderId="0" xfId="0" applyFont="1"/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>
      <alignment horizontal="right" vertical="center" wrapText="1"/>
    </xf>
    <xf numFmtId="0" fontId="4" fillId="3" borderId="5" xfId="0" applyNumberFormat="1" applyFont="1" applyFill="1" applyBorder="1" applyAlignment="1">
      <alignment horizontal="right" vertical="center" wrapText="1"/>
    </xf>
    <xf numFmtId="0" fontId="4" fillId="3" borderId="9" xfId="0" applyNumberFormat="1" applyFont="1" applyFill="1" applyBorder="1" applyAlignment="1">
      <alignment horizontal="right" vertical="center" wrapText="1"/>
    </xf>
    <xf numFmtId="0" fontId="4" fillId="3" borderId="3" xfId="0" applyNumberFormat="1" applyFont="1" applyFill="1" applyBorder="1" applyAlignment="1">
      <alignment horizontal="left" vertical="center" wrapText="1"/>
    </xf>
    <xf numFmtId="0" fontId="4" fillId="3" borderId="10" xfId="0" applyNumberFormat="1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left" vertical="center" wrapText="1"/>
    </xf>
    <xf numFmtId="164" fontId="4" fillId="5" borderId="6" xfId="0" applyNumberFormat="1" applyFont="1" applyFill="1" applyBorder="1" applyAlignment="1" applyProtection="1">
      <alignment horizontal="right"/>
    </xf>
    <xf numFmtId="164" fontId="4" fillId="0" borderId="6" xfId="0" applyNumberFormat="1" applyFont="1" applyFill="1" applyBorder="1" applyAlignment="1" applyProtection="1">
      <alignment horizontal="right"/>
    </xf>
    <xf numFmtId="164" fontId="3" fillId="0" borderId="6" xfId="0" applyNumberFormat="1" applyFont="1" applyFill="1" applyBorder="1" applyAlignment="1" applyProtection="1">
      <alignment horizontal="right"/>
    </xf>
    <xf numFmtId="0" fontId="3" fillId="0" borderId="6" xfId="0" applyNumberFormat="1" applyFont="1" applyFill="1" applyBorder="1" applyAlignment="1" applyProtection="1">
      <alignment horizontal="left"/>
    </xf>
    <xf numFmtId="0" fontId="5" fillId="3" borderId="11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3" xfId="0" applyNumberFormat="1" applyFont="1" applyFill="1" applyBorder="1" applyAlignment="1">
      <alignment horizontal="center" vertical="center"/>
    </xf>
    <xf numFmtId="0" fontId="4" fillId="3" borderId="4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8" xfId="0" applyNumberFormat="1" applyFont="1" applyFill="1" applyBorder="1" applyAlignment="1">
      <alignment horizontal="center" vertical="center"/>
    </xf>
    <xf numFmtId="0" fontId="4" fillId="3" borderId="9" xfId="0" applyNumberFormat="1" applyFont="1" applyFill="1" applyBorder="1" applyAlignment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8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165" fontId="4" fillId="3" borderId="7" xfId="0" applyNumberFormat="1" applyFont="1" applyFill="1" applyBorder="1" applyAlignment="1" applyProtection="1">
      <alignment horizontal="center" vertical="center"/>
    </xf>
    <xf numFmtId="165" fontId="4" fillId="3" borderId="8" xfId="0" applyNumberFormat="1" applyFont="1" applyFill="1" applyBorder="1" applyAlignment="1" applyProtection="1">
      <alignment horizontal="center" vertical="center"/>
    </xf>
    <xf numFmtId="165" fontId="4" fillId="3" borderId="9" xfId="0" applyNumberFormat="1" applyFont="1" applyFill="1" applyBorder="1" applyAlignment="1" applyProtection="1">
      <alignment horizontal="center" vertical="center"/>
    </xf>
    <xf numFmtId="165" fontId="4" fillId="3" borderId="11" xfId="0" applyNumberFormat="1" applyFont="1" applyFill="1" applyBorder="1" applyAlignment="1" applyProtection="1">
      <alignment horizontal="center" vertical="center"/>
    </xf>
    <xf numFmtId="165" fontId="4" fillId="3" borderId="12" xfId="0" applyNumberFormat="1" applyFont="1" applyFill="1" applyBorder="1" applyAlignment="1" applyProtection="1">
      <alignment horizontal="center" vertical="center"/>
    </xf>
    <xf numFmtId="165" fontId="4" fillId="3" borderId="13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customHeight="1" x14ac:dyDescent="0.2"/>
  <cols>
    <col min="1" max="1" width="6.7109375" style="4" customWidth="1"/>
    <col min="2" max="2" width="59.28515625" style="33" customWidth="1"/>
    <col min="3" max="7" width="9.7109375" style="4" customWidth="1"/>
    <col min="8" max="8" width="15.7109375" style="4" customWidth="1"/>
    <col min="9" max="12" width="12.7109375" style="4" customWidth="1"/>
    <col min="13" max="13" width="15.7109375" style="4" customWidth="1"/>
    <col min="14" max="15" width="12.7109375" style="4" customWidth="1"/>
    <col min="16" max="16" width="6.7109375" style="4" customWidth="1"/>
    <col min="17" max="16384" width="11.42578125" style="4"/>
  </cols>
  <sheetData>
    <row r="1" spans="1:16" ht="12.75" customHeight="1" x14ac:dyDescent="0.2">
      <c r="A1" s="61" t="s">
        <v>15</v>
      </c>
      <c r="B1" s="61"/>
      <c r="C1" s="61"/>
      <c r="D1" s="61"/>
      <c r="E1" s="61"/>
      <c r="F1" s="61"/>
      <c r="G1" s="61"/>
      <c r="H1" s="61" t="s">
        <v>15</v>
      </c>
      <c r="I1" s="61"/>
      <c r="J1" s="61"/>
      <c r="K1" s="61"/>
      <c r="L1" s="61"/>
      <c r="M1" s="61"/>
      <c r="N1" s="61"/>
      <c r="O1" s="61"/>
      <c r="P1" s="61"/>
    </row>
    <row r="2" spans="1:16" ht="12.75" customHeight="1" x14ac:dyDescent="0.2">
      <c r="A2" s="62" t="s">
        <v>16</v>
      </c>
      <c r="B2" s="62"/>
      <c r="C2" s="62"/>
      <c r="D2" s="62"/>
      <c r="E2" s="62"/>
      <c r="F2" s="62"/>
      <c r="G2" s="62"/>
      <c r="H2" s="62" t="s">
        <v>16</v>
      </c>
      <c r="I2" s="62"/>
      <c r="J2" s="62"/>
      <c r="K2" s="62"/>
      <c r="L2" s="62"/>
      <c r="M2" s="62"/>
      <c r="N2" s="62"/>
      <c r="O2" s="62"/>
      <c r="P2" s="62"/>
    </row>
    <row r="3" spans="1:16" ht="12.75" customHeight="1" x14ac:dyDescent="0.2">
      <c r="A3" s="61" t="s">
        <v>17</v>
      </c>
      <c r="B3" s="61"/>
      <c r="C3" s="61"/>
      <c r="D3" s="61"/>
      <c r="E3" s="61"/>
      <c r="F3" s="61"/>
      <c r="G3" s="61"/>
      <c r="H3" s="61" t="s">
        <v>17</v>
      </c>
      <c r="I3" s="61"/>
      <c r="J3" s="61"/>
      <c r="K3" s="61"/>
      <c r="L3" s="61"/>
      <c r="M3" s="61"/>
      <c r="N3" s="61"/>
      <c r="O3" s="61"/>
      <c r="P3" s="61"/>
    </row>
    <row r="4" spans="1:16" ht="6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5"/>
    </row>
    <row r="5" spans="1:16" s="6" customFormat="1" ht="12.75" customHeight="1" x14ac:dyDescent="0.2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 t="s">
        <v>0</v>
      </c>
    </row>
    <row r="6" spans="1:16" s="6" customFormat="1" ht="12.75" customHeight="1" x14ac:dyDescent="0.2">
      <c r="A6" s="1" t="s">
        <v>24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 t="s">
        <v>24</v>
      </c>
    </row>
    <row r="7" spans="1:16" ht="6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1" customHeight="1" x14ac:dyDescent="0.2">
      <c r="A8" s="43"/>
      <c r="B8" s="7"/>
      <c r="C8" s="63" t="s">
        <v>1</v>
      </c>
      <c r="D8" s="64"/>
      <c r="E8" s="64"/>
      <c r="F8" s="64"/>
      <c r="G8" s="65"/>
      <c r="H8" s="69" t="s">
        <v>1</v>
      </c>
      <c r="I8" s="70"/>
      <c r="J8" s="70"/>
      <c r="K8" s="70"/>
      <c r="L8" s="70"/>
      <c r="M8" s="70"/>
      <c r="N8" s="70"/>
      <c r="O8" s="71"/>
      <c r="P8" s="46"/>
    </row>
    <row r="9" spans="1:16" ht="14.1" customHeight="1" x14ac:dyDescent="0.2">
      <c r="A9" s="44"/>
      <c r="B9" s="8"/>
      <c r="C9" s="66" t="s">
        <v>2</v>
      </c>
      <c r="D9" s="67"/>
      <c r="E9" s="67"/>
      <c r="F9" s="67"/>
      <c r="G9" s="68"/>
      <c r="H9" s="72" t="s">
        <v>2</v>
      </c>
      <c r="I9" s="73"/>
      <c r="J9" s="73"/>
      <c r="K9" s="73"/>
      <c r="L9" s="73"/>
      <c r="M9" s="73"/>
      <c r="N9" s="73"/>
      <c r="O9" s="74"/>
      <c r="P9" s="47"/>
    </row>
    <row r="10" spans="1:16" ht="14.1" customHeight="1" x14ac:dyDescent="0.2">
      <c r="A10" s="44" t="s">
        <v>3</v>
      </c>
      <c r="B10" s="9" t="s">
        <v>4</v>
      </c>
      <c r="C10" s="72" t="s">
        <v>5</v>
      </c>
      <c r="D10" s="73"/>
      <c r="E10" s="73"/>
      <c r="F10" s="73"/>
      <c r="G10" s="74"/>
      <c r="H10" s="75" t="s">
        <v>20</v>
      </c>
      <c r="I10" s="76"/>
      <c r="J10" s="76"/>
      <c r="K10" s="76"/>
      <c r="L10" s="77"/>
      <c r="M10" s="78" t="s">
        <v>21</v>
      </c>
      <c r="N10" s="79"/>
      <c r="O10" s="80"/>
      <c r="P10" s="47" t="s">
        <v>3</v>
      </c>
    </row>
    <row r="11" spans="1:16" ht="14.1" customHeight="1" x14ac:dyDescent="0.2">
      <c r="A11" s="44" t="s">
        <v>6</v>
      </c>
      <c r="B11" s="8"/>
      <c r="C11" s="55" t="s">
        <v>7</v>
      </c>
      <c r="D11" s="57" t="s">
        <v>8</v>
      </c>
      <c r="E11" s="58"/>
      <c r="F11" s="58"/>
      <c r="G11" s="59"/>
      <c r="H11" s="55" t="s">
        <v>7</v>
      </c>
      <c r="I11" s="53" t="s">
        <v>8</v>
      </c>
      <c r="J11" s="60"/>
      <c r="K11" s="60"/>
      <c r="L11" s="54"/>
      <c r="M11" s="42" t="s">
        <v>22</v>
      </c>
      <c r="N11" s="53" t="s">
        <v>8</v>
      </c>
      <c r="O11" s="54"/>
      <c r="P11" s="47" t="s">
        <v>6</v>
      </c>
    </row>
    <row r="12" spans="1:16" ht="14.1" customHeight="1" x14ac:dyDescent="0.2">
      <c r="A12" s="45"/>
      <c r="B12" s="10"/>
      <c r="C12" s="56"/>
      <c r="D12" s="11" t="s">
        <v>9</v>
      </c>
      <c r="E12" s="11" t="s">
        <v>10</v>
      </c>
      <c r="F12" s="11" t="s">
        <v>11</v>
      </c>
      <c r="G12" s="11" t="s">
        <v>12</v>
      </c>
      <c r="H12" s="56"/>
      <c r="I12" s="11" t="s">
        <v>9</v>
      </c>
      <c r="J12" s="11" t="s">
        <v>10</v>
      </c>
      <c r="K12" s="11" t="s">
        <v>11</v>
      </c>
      <c r="L12" s="11" t="s">
        <v>12</v>
      </c>
      <c r="M12" s="39" t="s">
        <v>23</v>
      </c>
      <c r="N12" s="11" t="s">
        <v>9</v>
      </c>
      <c r="O12" s="11" t="s">
        <v>10</v>
      </c>
      <c r="P12" s="48"/>
    </row>
    <row r="13" spans="1:16" ht="6" customHeight="1" x14ac:dyDescent="0.2">
      <c r="A13" s="12"/>
      <c r="B13" s="13"/>
      <c r="C13" s="14"/>
      <c r="D13" s="14"/>
      <c r="E13" s="14"/>
      <c r="F13" s="14"/>
      <c r="G13" s="14"/>
      <c r="H13" s="15"/>
      <c r="I13" s="16"/>
      <c r="J13" s="16"/>
      <c r="K13" s="16"/>
      <c r="L13" s="16"/>
      <c r="M13" s="15"/>
      <c r="N13" s="16"/>
      <c r="O13" s="16"/>
      <c r="P13" s="17"/>
    </row>
    <row r="14" spans="1:16" ht="15" customHeight="1" x14ac:dyDescent="0.2">
      <c r="A14" s="18">
        <v>1</v>
      </c>
      <c r="B14" s="20" t="s">
        <v>25</v>
      </c>
      <c r="C14" s="50">
        <f>C15+C16</f>
        <v>-3757.3610999999983</v>
      </c>
      <c r="D14" s="50">
        <f t="shared" ref="D14:G14" si="0">D18+D19+D72</f>
        <v>-844.00319999999977</v>
      </c>
      <c r="E14" s="22">
        <f t="shared" si="0"/>
        <v>-558.77860000000044</v>
      </c>
      <c r="F14" s="22">
        <f t="shared" si="0"/>
        <v>-1319.3619999999983</v>
      </c>
      <c r="G14" s="22">
        <f t="shared" si="0"/>
        <v>-1035.2173000000016</v>
      </c>
      <c r="H14" s="22">
        <f>H18+H19+H72</f>
        <v>-6792.2437200000059</v>
      </c>
      <c r="I14" s="22">
        <f t="shared" ref="I14:L14" si="1">I18+I19+I72</f>
        <v>-2059.383600000001</v>
      </c>
      <c r="J14" s="22">
        <f t="shared" si="1"/>
        <v>-1458.8893200000002</v>
      </c>
      <c r="K14" s="22">
        <f t="shared" si="1"/>
        <v>-1959.721499999999</v>
      </c>
      <c r="L14" s="22">
        <f t="shared" si="1"/>
        <v>-1314.2493000000006</v>
      </c>
      <c r="M14" s="22">
        <f>M18+M19+M72</f>
        <v>-3495.3782000000028</v>
      </c>
      <c r="N14" s="22">
        <f t="shared" ref="N14:O14" si="2">N18+N19+N72</f>
        <v>-1782.0062000000021</v>
      </c>
      <c r="O14" s="22">
        <f t="shared" si="2"/>
        <v>-1713.3720000000005</v>
      </c>
      <c r="P14" s="19">
        <v>1</v>
      </c>
    </row>
    <row r="15" spans="1:16" ht="12.75" customHeight="1" x14ac:dyDescent="0.2">
      <c r="A15" s="18">
        <v>2</v>
      </c>
      <c r="B15" s="20" t="s">
        <v>26</v>
      </c>
      <c r="C15" s="51">
        <f>C18+C73</f>
        <v>29760.011600000002</v>
      </c>
      <c r="D15" s="51">
        <f t="shared" ref="D15:L16" si="3">D18+D73</f>
        <v>7559.4609</v>
      </c>
      <c r="E15" s="21">
        <f t="shared" si="3"/>
        <v>7571.8002999999999</v>
      </c>
      <c r="F15" s="21">
        <f t="shared" si="3"/>
        <v>7089.8391999999994</v>
      </c>
      <c r="G15" s="21">
        <f t="shared" si="3"/>
        <v>7538.9112000000005</v>
      </c>
      <c r="H15" s="21">
        <f t="shared" si="3"/>
        <v>29748.908200000005</v>
      </c>
      <c r="I15" s="21">
        <f t="shared" si="3"/>
        <v>7713.0658999999987</v>
      </c>
      <c r="J15" s="21">
        <f t="shared" si="3"/>
        <v>7510.6436000000003</v>
      </c>
      <c r="K15" s="21">
        <f t="shared" si="3"/>
        <v>7384.5668999999998</v>
      </c>
      <c r="L15" s="21">
        <f t="shared" si="3"/>
        <v>7140.6317999999992</v>
      </c>
      <c r="M15" s="21">
        <f t="shared" ref="M15:O16" si="4">M18+M73</f>
        <v>14321.258399999999</v>
      </c>
      <c r="N15" s="21">
        <f t="shared" si="4"/>
        <v>7182.9137999999984</v>
      </c>
      <c r="O15" s="21">
        <f t="shared" si="4"/>
        <v>7138.3446000000004</v>
      </c>
      <c r="P15" s="19">
        <v>2</v>
      </c>
    </row>
    <row r="16" spans="1:16" ht="12.75" customHeight="1" x14ac:dyDescent="0.2">
      <c r="A16" s="18">
        <v>3</v>
      </c>
      <c r="B16" s="20" t="s">
        <v>27</v>
      </c>
      <c r="C16" s="51">
        <f>C19+C74</f>
        <v>-33517.3727</v>
      </c>
      <c r="D16" s="51">
        <f t="shared" si="3"/>
        <v>-8403.4640999999992</v>
      </c>
      <c r="E16" s="21">
        <f t="shared" si="3"/>
        <v>-8130.5789000000004</v>
      </c>
      <c r="F16" s="21">
        <f t="shared" si="3"/>
        <v>-8409.2011999999977</v>
      </c>
      <c r="G16" s="21">
        <f t="shared" si="3"/>
        <v>-8574.1285000000025</v>
      </c>
      <c r="H16" s="21">
        <f t="shared" si="3"/>
        <v>-36541.151920000011</v>
      </c>
      <c r="I16" s="21">
        <f t="shared" si="3"/>
        <v>-9772.4495000000006</v>
      </c>
      <c r="J16" s="21">
        <f t="shared" si="3"/>
        <v>-8969.5329200000015</v>
      </c>
      <c r="K16" s="21">
        <f t="shared" si="3"/>
        <v>-9344.2883999999995</v>
      </c>
      <c r="L16" s="21">
        <f t="shared" si="3"/>
        <v>-8454.8811000000005</v>
      </c>
      <c r="M16" s="21">
        <f t="shared" ref="M16" si="5">M19+M74</f>
        <v>-17816.636600000002</v>
      </c>
      <c r="N16" s="21">
        <f t="shared" si="4"/>
        <v>-8964.9200000000019</v>
      </c>
      <c r="O16" s="21">
        <f t="shared" si="4"/>
        <v>-8851.7166000000016</v>
      </c>
      <c r="P16" s="19">
        <v>3</v>
      </c>
    </row>
    <row r="17" spans="1:16" ht="12.75" customHeight="1" x14ac:dyDescent="0.2">
      <c r="A17" s="18">
        <v>4</v>
      </c>
      <c r="B17" s="20" t="s">
        <v>28</v>
      </c>
      <c r="C17" s="50">
        <f>C18+C19</f>
        <v>-3632.9815999999992</v>
      </c>
      <c r="D17" s="50">
        <f t="shared" ref="D17:L17" si="6">D18+D19</f>
        <v>-825.57359999999971</v>
      </c>
      <c r="E17" s="22">
        <f t="shared" si="6"/>
        <v>-518.46740000000045</v>
      </c>
      <c r="F17" s="22">
        <f t="shared" si="6"/>
        <v>-1282.3201999999983</v>
      </c>
      <c r="G17" s="22">
        <f t="shared" si="6"/>
        <v>-1006.6204000000016</v>
      </c>
      <c r="H17" s="22">
        <f t="shared" si="6"/>
        <v>-6722.0349200000055</v>
      </c>
      <c r="I17" s="22">
        <f t="shared" si="6"/>
        <v>-2039.869200000001</v>
      </c>
      <c r="J17" s="22">
        <f t="shared" si="6"/>
        <v>-1451.8057200000003</v>
      </c>
      <c r="K17" s="22">
        <f t="shared" si="6"/>
        <v>-1927.470299999999</v>
      </c>
      <c r="L17" s="22">
        <f t="shared" si="6"/>
        <v>-1302.8897000000006</v>
      </c>
      <c r="M17" s="22">
        <f t="shared" ref="M17:O17" si="7">M18+M19</f>
        <v>-3445.9006000000027</v>
      </c>
      <c r="N17" s="22">
        <f t="shared" si="7"/>
        <v>-1763.8032000000021</v>
      </c>
      <c r="O17" s="22">
        <f t="shared" si="7"/>
        <v>-1682.0974000000006</v>
      </c>
      <c r="P17" s="19">
        <v>4</v>
      </c>
    </row>
    <row r="18" spans="1:16" ht="12.75" customHeight="1" x14ac:dyDescent="0.2">
      <c r="A18" s="18">
        <v>5</v>
      </c>
      <c r="B18" s="20" t="s">
        <v>29</v>
      </c>
      <c r="C18" s="51">
        <f>C21+C60</f>
        <v>28856.791700000002</v>
      </c>
      <c r="D18" s="51">
        <f t="shared" ref="D18:L18" si="8">D21+D60</f>
        <v>7337.4448000000002</v>
      </c>
      <c r="E18" s="21">
        <f t="shared" si="8"/>
        <v>7357.8437999999996</v>
      </c>
      <c r="F18" s="21">
        <f t="shared" si="8"/>
        <v>6868.5730999999996</v>
      </c>
      <c r="G18" s="21">
        <f t="shared" si="8"/>
        <v>7292.93</v>
      </c>
      <c r="H18" s="21">
        <f t="shared" si="8"/>
        <v>28830.304000000004</v>
      </c>
      <c r="I18" s="21">
        <f t="shared" si="8"/>
        <v>7489.9085999999988</v>
      </c>
      <c r="J18" s="21">
        <f t="shared" si="8"/>
        <v>7273.9014000000006</v>
      </c>
      <c r="K18" s="21">
        <f t="shared" si="8"/>
        <v>7172.2950000000001</v>
      </c>
      <c r="L18" s="21">
        <f t="shared" si="8"/>
        <v>6894.1989999999996</v>
      </c>
      <c r="M18" s="21">
        <f t="shared" ref="M18:O18" si="9">M21+M60</f>
        <v>13867.3303</v>
      </c>
      <c r="N18" s="21">
        <f t="shared" si="9"/>
        <v>6950.4926999999989</v>
      </c>
      <c r="O18" s="21">
        <f t="shared" si="9"/>
        <v>6916.8376000000007</v>
      </c>
      <c r="P18" s="19">
        <v>5</v>
      </c>
    </row>
    <row r="19" spans="1:16" ht="12.75" customHeight="1" x14ac:dyDescent="0.2">
      <c r="A19" s="18">
        <v>6</v>
      </c>
      <c r="B19" s="20" t="s">
        <v>30</v>
      </c>
      <c r="C19" s="51">
        <f>C22+C66</f>
        <v>-32489.773300000001</v>
      </c>
      <c r="D19" s="51">
        <f t="shared" ref="D19:L19" si="10">D22+D66</f>
        <v>-8163.0183999999999</v>
      </c>
      <c r="E19" s="21">
        <f t="shared" si="10"/>
        <v>-7876.3112000000001</v>
      </c>
      <c r="F19" s="21">
        <f t="shared" si="10"/>
        <v>-8150.8932999999979</v>
      </c>
      <c r="G19" s="21">
        <f t="shared" si="10"/>
        <v>-8299.5504000000019</v>
      </c>
      <c r="H19" s="21">
        <f t="shared" si="10"/>
        <v>-35552.338920000009</v>
      </c>
      <c r="I19" s="21">
        <f t="shared" si="10"/>
        <v>-9529.7777999999998</v>
      </c>
      <c r="J19" s="21">
        <f t="shared" si="10"/>
        <v>-8725.7071200000009</v>
      </c>
      <c r="K19" s="21">
        <f t="shared" si="10"/>
        <v>-9099.7652999999991</v>
      </c>
      <c r="L19" s="21">
        <f t="shared" si="10"/>
        <v>-8197.0887000000002</v>
      </c>
      <c r="M19" s="21">
        <f t="shared" ref="M19:O19" si="11">M22+M66</f>
        <v>-17313.230900000002</v>
      </c>
      <c r="N19" s="21">
        <f t="shared" si="11"/>
        <v>-8714.295900000001</v>
      </c>
      <c r="O19" s="21">
        <f t="shared" si="11"/>
        <v>-8598.9350000000013</v>
      </c>
      <c r="P19" s="19">
        <v>6</v>
      </c>
    </row>
    <row r="20" spans="1:16" ht="12.75" customHeight="1" x14ac:dyDescent="0.2">
      <c r="A20" s="18">
        <v>7</v>
      </c>
      <c r="B20" s="20" t="s">
        <v>31</v>
      </c>
      <c r="C20" s="50">
        <f>C21+C22</f>
        <v>-589.95330000000104</v>
      </c>
      <c r="D20" s="50">
        <f t="shared" ref="D20:L20" si="12">D21+D22</f>
        <v>8.9692000000004555</v>
      </c>
      <c r="E20" s="22">
        <f t="shared" si="12"/>
        <v>70.787699999998949</v>
      </c>
      <c r="F20" s="22">
        <f t="shared" si="12"/>
        <v>-340.82059999999819</v>
      </c>
      <c r="G20" s="22">
        <f t="shared" si="12"/>
        <v>-328.88960000000134</v>
      </c>
      <c r="H20" s="22">
        <f t="shared" si="12"/>
        <v>-2509.5145200000043</v>
      </c>
      <c r="I20" s="22">
        <f t="shared" si="12"/>
        <v>-376.97930000000088</v>
      </c>
      <c r="J20" s="22">
        <f t="shared" si="12"/>
        <v>-466.22702000000027</v>
      </c>
      <c r="K20" s="22">
        <f t="shared" si="12"/>
        <v>-817.1984999999986</v>
      </c>
      <c r="L20" s="22">
        <f t="shared" si="12"/>
        <v>-849.10970000000088</v>
      </c>
      <c r="M20" s="22">
        <f t="shared" ref="M20:O20" si="13">M21+M22</f>
        <v>-1440.8897000000015</v>
      </c>
      <c r="N20" s="22">
        <f t="shared" si="13"/>
        <v>-586.64990000000216</v>
      </c>
      <c r="O20" s="22">
        <f t="shared" si="13"/>
        <v>-854.23980000000029</v>
      </c>
      <c r="P20" s="19">
        <v>7</v>
      </c>
    </row>
    <row r="21" spans="1:16" ht="12.75" customHeight="1" x14ac:dyDescent="0.2">
      <c r="A21" s="18">
        <v>8</v>
      </c>
      <c r="B21" s="20" t="s">
        <v>32</v>
      </c>
      <c r="C21" s="51">
        <f>C24+C35</f>
        <v>26367.228999999999</v>
      </c>
      <c r="D21" s="51">
        <f t="shared" ref="D21:L21" si="14">D24+D35</f>
        <v>6658.7510000000002</v>
      </c>
      <c r="E21" s="21">
        <f t="shared" si="14"/>
        <v>6775.3670999999995</v>
      </c>
      <c r="F21" s="21">
        <f t="shared" si="14"/>
        <v>6265.1927999999998</v>
      </c>
      <c r="G21" s="21">
        <f t="shared" si="14"/>
        <v>6667.9180999999999</v>
      </c>
      <c r="H21" s="21">
        <f t="shared" si="14"/>
        <v>26278.756400000002</v>
      </c>
      <c r="I21" s="21">
        <f t="shared" si="14"/>
        <v>6814.7392999999993</v>
      </c>
      <c r="J21" s="21">
        <f t="shared" si="14"/>
        <v>6702.4535000000005</v>
      </c>
      <c r="K21" s="21">
        <f t="shared" si="14"/>
        <v>6561.1185000000005</v>
      </c>
      <c r="L21" s="21">
        <f t="shared" si="14"/>
        <v>6200.4450999999999</v>
      </c>
      <c r="M21" s="21">
        <f t="shared" ref="M21:O21" si="15">M24+M35</f>
        <v>12552.4372</v>
      </c>
      <c r="N21" s="21">
        <f t="shared" si="15"/>
        <v>6237.1378999999988</v>
      </c>
      <c r="O21" s="21">
        <f t="shared" si="15"/>
        <v>6315.2993000000006</v>
      </c>
      <c r="P21" s="19">
        <v>8</v>
      </c>
    </row>
    <row r="22" spans="1:16" ht="12.75" customHeight="1" x14ac:dyDescent="0.2">
      <c r="A22" s="18">
        <v>9</v>
      </c>
      <c r="B22" s="20" t="s">
        <v>33</v>
      </c>
      <c r="C22" s="51">
        <f>C29+C47</f>
        <v>-26957.1823</v>
      </c>
      <c r="D22" s="51">
        <f t="shared" ref="D22:L22" si="16">D29+D47</f>
        <v>-6649.7817999999997</v>
      </c>
      <c r="E22" s="21">
        <f t="shared" si="16"/>
        <v>-6704.5794000000005</v>
      </c>
      <c r="F22" s="21">
        <f t="shared" si="16"/>
        <v>-6606.013399999998</v>
      </c>
      <c r="G22" s="21">
        <f t="shared" si="16"/>
        <v>-6996.8077000000012</v>
      </c>
      <c r="H22" s="21">
        <f t="shared" si="16"/>
        <v>-28788.270920000006</v>
      </c>
      <c r="I22" s="21">
        <f t="shared" si="16"/>
        <v>-7191.7186000000002</v>
      </c>
      <c r="J22" s="21">
        <f t="shared" si="16"/>
        <v>-7168.6805200000008</v>
      </c>
      <c r="K22" s="21">
        <f t="shared" si="16"/>
        <v>-7378.3169999999991</v>
      </c>
      <c r="L22" s="21">
        <f t="shared" si="16"/>
        <v>-7049.5548000000008</v>
      </c>
      <c r="M22" s="21">
        <f t="shared" ref="M22:O22" si="17">M29+M47</f>
        <v>-13993.326900000002</v>
      </c>
      <c r="N22" s="21">
        <f t="shared" si="17"/>
        <v>-6823.787800000001</v>
      </c>
      <c r="O22" s="21">
        <f t="shared" si="17"/>
        <v>-7169.5391000000009</v>
      </c>
      <c r="P22" s="19">
        <v>9</v>
      </c>
    </row>
    <row r="23" spans="1:16" ht="12.95" customHeight="1" x14ac:dyDescent="0.2">
      <c r="A23" s="18">
        <v>10</v>
      </c>
      <c r="B23" s="20" t="s">
        <v>34</v>
      </c>
      <c r="C23" s="50">
        <f>C24+C29</f>
        <v>-9821.5474999999988</v>
      </c>
      <c r="D23" s="50">
        <f t="shared" ref="D23:G23" si="18">D24+D29</f>
        <v>-2380.6950999999999</v>
      </c>
      <c r="E23" s="22">
        <f t="shared" si="18"/>
        <v>-2303.7147000000009</v>
      </c>
      <c r="F23" s="22">
        <f t="shared" si="18"/>
        <v>-2561.5585999999989</v>
      </c>
      <c r="G23" s="22">
        <f t="shared" si="18"/>
        <v>-2575.5791000000004</v>
      </c>
      <c r="H23" s="22">
        <f>H24+H29</f>
        <v>-10613.232020000003</v>
      </c>
      <c r="I23" s="22">
        <f t="shared" ref="I23:L23" si="19">I24+I29</f>
        <v>-2463.6001000000001</v>
      </c>
      <c r="J23" s="22">
        <f t="shared" si="19"/>
        <v>-2447.4788200000007</v>
      </c>
      <c r="K23" s="22">
        <f t="shared" si="19"/>
        <v>-2832.2001999999993</v>
      </c>
      <c r="L23" s="22">
        <f t="shared" si="19"/>
        <v>-2869.9529000000011</v>
      </c>
      <c r="M23" s="22">
        <f>M24+M29</f>
        <v>-5226.2282000000014</v>
      </c>
      <c r="N23" s="22">
        <f t="shared" ref="N23:O23" si="20">N24+N29</f>
        <v>-2617.2037000000009</v>
      </c>
      <c r="O23" s="22">
        <f t="shared" si="20"/>
        <v>-2609.0245000000004</v>
      </c>
      <c r="P23" s="19">
        <v>10</v>
      </c>
    </row>
    <row r="24" spans="1:16" ht="12.75" customHeight="1" x14ac:dyDescent="0.2">
      <c r="A24" s="18">
        <v>11</v>
      </c>
      <c r="B24" s="20" t="s">
        <v>35</v>
      </c>
      <c r="C24" s="50">
        <f>C25+C26+C27+C28</f>
        <v>12469.630500000001</v>
      </c>
      <c r="D24" s="50">
        <f t="shared" ref="D24:G24" si="21">D25+D26+D27+D28</f>
        <v>3063.5312999999996</v>
      </c>
      <c r="E24" s="22">
        <f t="shared" si="21"/>
        <v>3297.1141999999995</v>
      </c>
      <c r="F24" s="22">
        <f t="shared" si="21"/>
        <v>2898.6263999999996</v>
      </c>
      <c r="G24" s="22">
        <f t="shared" si="21"/>
        <v>3210.3586</v>
      </c>
      <c r="H24" s="22">
        <f>H25+H26+H27+H28</f>
        <v>13355.565300000002</v>
      </c>
      <c r="I24" s="22">
        <f t="shared" ref="I24:L24" si="22">I25+I26+I27+I28</f>
        <v>3476.3539999999998</v>
      </c>
      <c r="J24" s="22">
        <f t="shared" si="22"/>
        <v>3575.8784000000001</v>
      </c>
      <c r="K24" s="22">
        <f t="shared" si="22"/>
        <v>3379.5420000000004</v>
      </c>
      <c r="L24" s="22">
        <f t="shared" si="22"/>
        <v>2923.7909</v>
      </c>
      <c r="M24" s="22">
        <f>M25+M26+M27+M28</f>
        <v>6221.2145</v>
      </c>
      <c r="N24" s="22">
        <f t="shared" ref="N24:O24" si="23">N25+N26+N27+N28</f>
        <v>2923.9746999999998</v>
      </c>
      <c r="O24" s="22">
        <f t="shared" si="23"/>
        <v>3297.2398000000003</v>
      </c>
      <c r="P24" s="19">
        <v>11</v>
      </c>
    </row>
    <row r="25" spans="1:16" ht="12.75" customHeight="1" x14ac:dyDescent="0.2">
      <c r="A25" s="18">
        <v>12</v>
      </c>
      <c r="B25" s="20" t="s">
        <v>36</v>
      </c>
      <c r="C25" s="51">
        <f>D25+E25+F25+G25</f>
        <v>10536.6602</v>
      </c>
      <c r="D25" s="51">
        <v>2555.5191999999997</v>
      </c>
      <c r="E25" s="21">
        <v>2838.9069999999997</v>
      </c>
      <c r="F25" s="21">
        <v>2465.5758999999998</v>
      </c>
      <c r="G25" s="21">
        <v>2676.6581000000001</v>
      </c>
      <c r="H25" s="21">
        <f>I25+J25+K25+L25</f>
        <v>10947.6648</v>
      </c>
      <c r="I25" s="21">
        <v>2816.0906999999997</v>
      </c>
      <c r="J25" s="21">
        <v>2968.5412000000001</v>
      </c>
      <c r="K25" s="21">
        <v>2802.7607000000003</v>
      </c>
      <c r="L25" s="21">
        <v>2360.2721999999999</v>
      </c>
      <c r="M25" s="21">
        <f>N25+O25</f>
        <v>5021.5534000000007</v>
      </c>
      <c r="N25" s="21">
        <v>2341.7361999999998</v>
      </c>
      <c r="O25" s="21">
        <v>2679.8172000000004</v>
      </c>
      <c r="P25" s="19">
        <v>12</v>
      </c>
    </row>
    <row r="26" spans="1:16" ht="12.75" customHeight="1" x14ac:dyDescent="0.2">
      <c r="A26" s="18">
        <v>13</v>
      </c>
      <c r="B26" s="20" t="s">
        <v>37</v>
      </c>
      <c r="C26" s="51">
        <f t="shared" ref="C26:C28" si="24">D26+E26+F26+G26</f>
        <v>0</v>
      </c>
      <c r="D26" s="51">
        <v>0</v>
      </c>
      <c r="E26" s="21">
        <v>0</v>
      </c>
      <c r="F26" s="21">
        <v>0</v>
      </c>
      <c r="G26" s="21">
        <v>0</v>
      </c>
      <c r="H26" s="21">
        <f t="shared" ref="H26:H28" si="25">I26+J26+K26+L26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 t="shared" ref="M26:M28" si="26">N26+O26</f>
        <v>0</v>
      </c>
      <c r="N26" s="21">
        <v>0</v>
      </c>
      <c r="O26" s="21">
        <v>0</v>
      </c>
      <c r="P26" s="19">
        <v>13</v>
      </c>
    </row>
    <row r="27" spans="1:16" ht="12.75" customHeight="1" x14ac:dyDescent="0.2">
      <c r="A27" s="18">
        <v>14</v>
      </c>
      <c r="B27" s="20" t="s">
        <v>38</v>
      </c>
      <c r="C27" s="51">
        <f t="shared" si="24"/>
        <v>16.124200000000002</v>
      </c>
      <c r="D27" s="51">
        <v>3.9039000000000001</v>
      </c>
      <c r="E27" s="21">
        <v>3.9077999999999999</v>
      </c>
      <c r="F27" s="21">
        <v>4.1040999999999999</v>
      </c>
      <c r="G27" s="21">
        <v>4.2084000000000001</v>
      </c>
      <c r="H27" s="21">
        <f t="shared" si="25"/>
        <v>16.424600000000002</v>
      </c>
      <c r="I27" s="21">
        <v>4.1040999999999999</v>
      </c>
      <c r="J27" s="21">
        <v>4.008</v>
      </c>
      <c r="K27" s="21">
        <v>4.1040999999999999</v>
      </c>
      <c r="L27" s="21">
        <v>4.2084000000000001</v>
      </c>
      <c r="M27" s="21">
        <f t="shared" si="26"/>
        <v>8.1999999999999993</v>
      </c>
      <c r="N27" s="21">
        <v>4.2</v>
      </c>
      <c r="O27" s="21">
        <v>4</v>
      </c>
      <c r="P27" s="19">
        <v>14</v>
      </c>
    </row>
    <row r="28" spans="1:16" ht="12.75" customHeight="1" x14ac:dyDescent="0.2">
      <c r="A28" s="18">
        <v>15</v>
      </c>
      <c r="B28" s="20" t="s">
        <v>39</v>
      </c>
      <c r="C28" s="51">
        <f t="shared" si="24"/>
        <v>1916.8461000000002</v>
      </c>
      <c r="D28" s="51">
        <v>504.10820000000007</v>
      </c>
      <c r="E28" s="21">
        <v>454.29939999999999</v>
      </c>
      <c r="F28" s="21">
        <v>428.94639999999998</v>
      </c>
      <c r="G28" s="21">
        <v>529.49210000000005</v>
      </c>
      <c r="H28" s="21">
        <f t="shared" si="25"/>
        <v>2391.4759000000004</v>
      </c>
      <c r="I28" s="21">
        <v>656.15920000000006</v>
      </c>
      <c r="J28" s="21">
        <v>603.32920000000001</v>
      </c>
      <c r="K28" s="21">
        <v>572.67720000000008</v>
      </c>
      <c r="L28" s="21">
        <v>559.31029999999998</v>
      </c>
      <c r="M28" s="21">
        <f t="shared" si="26"/>
        <v>1191.4611</v>
      </c>
      <c r="N28" s="21">
        <v>578.0385</v>
      </c>
      <c r="O28" s="21">
        <v>613.42259999999999</v>
      </c>
      <c r="P28" s="19">
        <v>15</v>
      </c>
    </row>
    <row r="29" spans="1:16" ht="12.75" customHeight="1" x14ac:dyDescent="0.2">
      <c r="A29" s="18">
        <v>16</v>
      </c>
      <c r="B29" s="20" t="s">
        <v>40</v>
      </c>
      <c r="C29" s="50">
        <f>C30+C31+C32+C33</f>
        <v>-22291.178</v>
      </c>
      <c r="D29" s="50">
        <f t="shared" ref="D29:G29" si="27">D30+D31+D32+D33</f>
        <v>-5444.2263999999996</v>
      </c>
      <c r="E29" s="22">
        <f t="shared" si="27"/>
        <v>-5600.8289000000004</v>
      </c>
      <c r="F29" s="22">
        <f t="shared" si="27"/>
        <v>-5460.1849999999986</v>
      </c>
      <c r="G29" s="22">
        <f t="shared" si="27"/>
        <v>-5785.9377000000004</v>
      </c>
      <c r="H29" s="22">
        <f>H30+H31+H32+H33</f>
        <v>-23968.797320000005</v>
      </c>
      <c r="I29" s="22">
        <f t="shared" ref="I29:L29" si="28">I30+I31+I32+I33</f>
        <v>-5939.9540999999999</v>
      </c>
      <c r="J29" s="22">
        <f t="shared" si="28"/>
        <v>-6023.3572200000008</v>
      </c>
      <c r="K29" s="22">
        <f t="shared" si="28"/>
        <v>-6211.7421999999997</v>
      </c>
      <c r="L29" s="22">
        <f t="shared" si="28"/>
        <v>-5793.7438000000011</v>
      </c>
      <c r="M29" s="22">
        <f>M30+M31+M32+M33</f>
        <v>-11447.442700000001</v>
      </c>
      <c r="N29" s="22">
        <f t="shared" ref="N29:O29" si="29">N30+N31+N32+N33</f>
        <v>-5541.1784000000007</v>
      </c>
      <c r="O29" s="22">
        <f t="shared" si="29"/>
        <v>-5906.2643000000007</v>
      </c>
      <c r="P29" s="19">
        <v>16</v>
      </c>
    </row>
    <row r="30" spans="1:16" ht="12.75" customHeight="1" x14ac:dyDescent="0.2">
      <c r="A30" s="18">
        <v>17</v>
      </c>
      <c r="B30" s="52" t="s">
        <v>36</v>
      </c>
      <c r="C30" s="51">
        <f>D30+E30+F30+G30</f>
        <v>-19935.2703</v>
      </c>
      <c r="D30" s="51">
        <v>-4839.6652999999997</v>
      </c>
      <c r="E30" s="21">
        <v>-5047.1770999999999</v>
      </c>
      <c r="F30" s="21">
        <v>-4913.638899999999</v>
      </c>
      <c r="G30" s="21">
        <v>-5134.7890000000007</v>
      </c>
      <c r="H30" s="21">
        <f>I30+J30+K30+L30</f>
        <v>-20986.965820000005</v>
      </c>
      <c r="I30" s="21">
        <v>-5158.7716</v>
      </c>
      <c r="J30" s="21">
        <v>-5272.9809200000009</v>
      </c>
      <c r="K30" s="21">
        <v>-5478.3177999999998</v>
      </c>
      <c r="L30" s="21">
        <v>-5076.8955000000005</v>
      </c>
      <c r="M30" s="21">
        <f t="shared" ref="M30:M33" si="30">N30+O30</f>
        <v>-9969.3795000000009</v>
      </c>
      <c r="N30" s="21">
        <v>-4807.5269000000008</v>
      </c>
      <c r="O30" s="21">
        <v>-5161.8526000000002</v>
      </c>
      <c r="P30" s="19">
        <v>17</v>
      </c>
    </row>
    <row r="31" spans="1:16" ht="12.75" customHeight="1" x14ac:dyDescent="0.2">
      <c r="A31" s="18">
        <v>18</v>
      </c>
      <c r="B31" s="20" t="s">
        <v>37</v>
      </c>
      <c r="C31" s="21">
        <f t="shared" ref="C31:C33" si="31">D31+E31+F31+G31</f>
        <v>0</v>
      </c>
      <c r="D31" s="21">
        <v>0</v>
      </c>
      <c r="E31" s="21">
        <v>0</v>
      </c>
      <c r="F31" s="21">
        <v>0</v>
      </c>
      <c r="G31" s="21">
        <v>0</v>
      </c>
      <c r="H31" s="21">
        <f t="shared" ref="H31:H33" si="32">I31+J31+K31+L31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 t="shared" si="30"/>
        <v>0</v>
      </c>
      <c r="N31" s="21">
        <v>0</v>
      </c>
      <c r="O31" s="21">
        <v>0</v>
      </c>
      <c r="P31" s="19">
        <v>18</v>
      </c>
    </row>
    <row r="32" spans="1:16" ht="12.75" customHeight="1" x14ac:dyDescent="0.2">
      <c r="A32" s="18">
        <v>19</v>
      </c>
      <c r="B32" s="20" t="s">
        <v>38</v>
      </c>
      <c r="C32" s="21">
        <f t="shared" si="31"/>
        <v>-5.1000000000000005</v>
      </c>
      <c r="D32" s="21">
        <v>-1.1000000000000001</v>
      </c>
      <c r="E32" s="21">
        <v>-1.3</v>
      </c>
      <c r="F32" s="21">
        <v>-1.4</v>
      </c>
      <c r="G32" s="21">
        <v>-1.3</v>
      </c>
      <c r="H32" s="21">
        <f t="shared" si="32"/>
        <v>-5.3999999999999995</v>
      </c>
      <c r="I32" s="21">
        <v>-1.4</v>
      </c>
      <c r="J32" s="21">
        <v>-1.3</v>
      </c>
      <c r="K32" s="21">
        <v>-1.4</v>
      </c>
      <c r="L32" s="21">
        <v>-1.3</v>
      </c>
      <c r="M32" s="21">
        <f t="shared" si="30"/>
        <v>-3.1</v>
      </c>
      <c r="N32" s="21">
        <v>-1.5</v>
      </c>
      <c r="O32" s="21">
        <v>-1.6</v>
      </c>
      <c r="P32" s="19">
        <v>19</v>
      </c>
    </row>
    <row r="33" spans="1:16" ht="12.75" customHeight="1" x14ac:dyDescent="0.2">
      <c r="A33" s="18">
        <v>20</v>
      </c>
      <c r="B33" s="20" t="s">
        <v>39</v>
      </c>
      <c r="C33" s="21">
        <f t="shared" si="31"/>
        <v>-2350.8076999999998</v>
      </c>
      <c r="D33" s="21">
        <v>-603.46109999999999</v>
      </c>
      <c r="E33" s="21">
        <v>-552.35180000000003</v>
      </c>
      <c r="F33" s="21">
        <v>-545.14610000000005</v>
      </c>
      <c r="G33" s="21">
        <v>-649.84869999999989</v>
      </c>
      <c r="H33" s="21">
        <f t="shared" si="32"/>
        <v>-2976.4315000000001</v>
      </c>
      <c r="I33" s="21">
        <v>-779.78249999999991</v>
      </c>
      <c r="J33" s="21">
        <v>-749.07630000000006</v>
      </c>
      <c r="K33" s="21">
        <v>-732.02440000000001</v>
      </c>
      <c r="L33" s="21">
        <v>-715.54830000000004</v>
      </c>
      <c r="M33" s="21">
        <f t="shared" si="30"/>
        <v>-1474.9631999999999</v>
      </c>
      <c r="N33" s="21">
        <v>-732.15150000000006</v>
      </c>
      <c r="O33" s="21">
        <v>-742.81169999999986</v>
      </c>
      <c r="P33" s="19">
        <v>20</v>
      </c>
    </row>
    <row r="34" spans="1:16" ht="12.95" customHeight="1" x14ac:dyDescent="0.2">
      <c r="A34" s="18">
        <v>21</v>
      </c>
      <c r="B34" s="20" t="s">
        <v>41</v>
      </c>
      <c r="C34" s="22">
        <f>C35+C47</f>
        <v>9231.5941999999995</v>
      </c>
      <c r="D34" s="22">
        <f t="shared" ref="D34:G34" si="33">D35+D47</f>
        <v>2389.6643000000004</v>
      </c>
      <c r="E34" s="22">
        <f t="shared" si="33"/>
        <v>2374.5023999999999</v>
      </c>
      <c r="F34" s="22">
        <f t="shared" si="33"/>
        <v>2220.7380000000003</v>
      </c>
      <c r="G34" s="22">
        <f t="shared" si="33"/>
        <v>2246.6894999999995</v>
      </c>
      <c r="H34" s="22">
        <f>H35+H47</f>
        <v>8103.7174999999997</v>
      </c>
      <c r="I34" s="22">
        <f t="shared" ref="I34:L34" si="34">I35+I47</f>
        <v>2086.6207999999997</v>
      </c>
      <c r="J34" s="22">
        <f t="shared" si="34"/>
        <v>1981.2518000000007</v>
      </c>
      <c r="K34" s="22">
        <f t="shared" si="34"/>
        <v>2015.0017000000003</v>
      </c>
      <c r="L34" s="22">
        <f t="shared" si="34"/>
        <v>2020.8432</v>
      </c>
      <c r="M34" s="22">
        <f>M35+M47</f>
        <v>3785.3385000000003</v>
      </c>
      <c r="N34" s="22">
        <f t="shared" ref="N34:O34" si="35">N35+N47</f>
        <v>2030.553799999999</v>
      </c>
      <c r="O34" s="22">
        <f t="shared" si="35"/>
        <v>1754.7847000000002</v>
      </c>
      <c r="P34" s="19">
        <v>21</v>
      </c>
    </row>
    <row r="35" spans="1:16" ht="12.75" customHeight="1" x14ac:dyDescent="0.2">
      <c r="A35" s="18">
        <v>22</v>
      </c>
      <c r="B35" s="20" t="s">
        <v>42</v>
      </c>
      <c r="C35" s="22">
        <f>C36+C37+C38+C39+C40+C41+C42+C43+C44+C45+C46</f>
        <v>13897.5985</v>
      </c>
      <c r="D35" s="22">
        <f t="shared" ref="D35:G35" si="36">D36+D37+D38+D39+D40+D41+D42+D43+D44+D45+D46</f>
        <v>3595.2197000000006</v>
      </c>
      <c r="E35" s="22">
        <f t="shared" si="36"/>
        <v>3478.2529</v>
      </c>
      <c r="F35" s="22">
        <f t="shared" si="36"/>
        <v>3366.5664000000002</v>
      </c>
      <c r="G35" s="22">
        <f t="shared" si="36"/>
        <v>3457.5594999999998</v>
      </c>
      <c r="H35" s="22">
        <f>H36+H37+H38+H39+H40+H41+H42+H43+H44+H45+H46</f>
        <v>12923.1911</v>
      </c>
      <c r="I35" s="22">
        <f t="shared" ref="I35:L35" si="37">I36+I37+I38+I39+I40+I41+I42+I43+I44+I45+I46</f>
        <v>3338.3852999999995</v>
      </c>
      <c r="J35" s="22">
        <f t="shared" si="37"/>
        <v>3126.5751000000005</v>
      </c>
      <c r="K35" s="22">
        <f t="shared" si="37"/>
        <v>3181.5765000000001</v>
      </c>
      <c r="L35" s="22">
        <f t="shared" si="37"/>
        <v>3276.6541999999999</v>
      </c>
      <c r="M35" s="22">
        <f>M36+M37+M38+M39+M40+M41+M42+M43+M44+M45+M46</f>
        <v>6331.2227000000003</v>
      </c>
      <c r="N35" s="22">
        <f t="shared" ref="N35:O35" si="38">N36+N37+N38+N39+N40+N41+N42+N43+N44+N45+N46</f>
        <v>3313.1631999999991</v>
      </c>
      <c r="O35" s="22">
        <f t="shared" si="38"/>
        <v>3018.0595000000003</v>
      </c>
      <c r="P35" s="19">
        <v>22</v>
      </c>
    </row>
    <row r="36" spans="1:16" ht="12.75" customHeight="1" x14ac:dyDescent="0.2">
      <c r="A36" s="18">
        <v>23</v>
      </c>
      <c r="B36" s="20" t="s">
        <v>43</v>
      </c>
      <c r="C36" s="21">
        <f t="shared" ref="C36:C58" si="39">D36+E36+F36+G36</f>
        <v>6369.6927999999998</v>
      </c>
      <c r="D36" s="21">
        <v>1573.2085000000002</v>
      </c>
      <c r="E36" s="21">
        <v>1503.8907999999997</v>
      </c>
      <c r="F36" s="21">
        <v>1609.4799</v>
      </c>
      <c r="G36" s="21">
        <v>1683.1135999999997</v>
      </c>
      <c r="H36" s="21">
        <f t="shared" ref="H36:H58" si="40">I36+J36+K36+L36</f>
        <v>6724.9400999999998</v>
      </c>
      <c r="I36" s="21">
        <v>1701.3771999999999</v>
      </c>
      <c r="J36" s="21">
        <v>1632.6475999999998</v>
      </c>
      <c r="K36" s="21">
        <v>1668.6080999999999</v>
      </c>
      <c r="L36" s="21">
        <v>1722.3072</v>
      </c>
      <c r="M36" s="21">
        <f t="shared" ref="M36:M46" si="41">N36+O36</f>
        <v>3346.2407000000003</v>
      </c>
      <c r="N36" s="21">
        <v>1695.2377999999999</v>
      </c>
      <c r="O36" s="21">
        <v>1651.0029000000002</v>
      </c>
      <c r="P36" s="19">
        <v>23</v>
      </c>
    </row>
    <row r="37" spans="1:16" ht="12.75" customHeight="1" x14ac:dyDescent="0.2">
      <c r="A37" s="18">
        <v>24</v>
      </c>
      <c r="B37" s="20" t="s">
        <v>44</v>
      </c>
      <c r="C37" s="21">
        <f t="shared" si="39"/>
        <v>4419.2887000000001</v>
      </c>
      <c r="D37" s="21">
        <v>1273.4590000000001</v>
      </c>
      <c r="E37" s="21">
        <v>1201.8088</v>
      </c>
      <c r="F37" s="21">
        <v>986.1377</v>
      </c>
      <c r="G37" s="21">
        <v>957.88319999999999</v>
      </c>
      <c r="H37" s="21">
        <f t="shared" si="40"/>
        <v>3093.1269000000002</v>
      </c>
      <c r="I37" s="21">
        <v>850.3687000000001</v>
      </c>
      <c r="J37" s="21">
        <v>722.27499999999998</v>
      </c>
      <c r="K37" s="21">
        <v>732.54939999999999</v>
      </c>
      <c r="L37" s="21">
        <v>787.93380000000002</v>
      </c>
      <c r="M37" s="21">
        <f t="shared" si="41"/>
        <v>1543.4493</v>
      </c>
      <c r="N37" s="21">
        <v>845.70319999999992</v>
      </c>
      <c r="O37" s="21">
        <v>697.74610000000007</v>
      </c>
      <c r="P37" s="19">
        <v>24</v>
      </c>
    </row>
    <row r="38" spans="1:16" ht="12.75" customHeight="1" x14ac:dyDescent="0.2">
      <c r="A38" s="18">
        <v>25</v>
      </c>
      <c r="B38" s="20" t="s">
        <v>45</v>
      </c>
      <c r="C38" s="21">
        <f t="shared" si="39"/>
        <v>347.18560000000002</v>
      </c>
      <c r="D38" s="21">
        <v>84.952799999999996</v>
      </c>
      <c r="E38" s="21">
        <v>86.356500000000011</v>
      </c>
      <c r="F38" s="21">
        <v>87.2684</v>
      </c>
      <c r="G38" s="21">
        <v>88.607900000000001</v>
      </c>
      <c r="H38" s="21">
        <f t="shared" si="40"/>
        <v>353.6386</v>
      </c>
      <c r="I38" s="21">
        <v>87.917099999999991</v>
      </c>
      <c r="J38" s="21">
        <v>91.899600000000007</v>
      </c>
      <c r="K38" s="21">
        <v>88.569800000000001</v>
      </c>
      <c r="L38" s="21">
        <v>85.252100000000013</v>
      </c>
      <c r="M38" s="21">
        <f t="shared" si="41"/>
        <v>182.2629</v>
      </c>
      <c r="N38" s="21">
        <v>92.643400000000014</v>
      </c>
      <c r="O38" s="21">
        <v>89.619500000000002</v>
      </c>
      <c r="P38" s="19">
        <v>25</v>
      </c>
    </row>
    <row r="39" spans="1:16" ht="12.75" customHeight="1" x14ac:dyDescent="0.2">
      <c r="A39" s="18">
        <v>26</v>
      </c>
      <c r="B39" s="20" t="s">
        <v>46</v>
      </c>
      <c r="C39" s="21">
        <f t="shared" si="39"/>
        <v>0</v>
      </c>
      <c r="D39" s="21">
        <v>0</v>
      </c>
      <c r="E39" s="21">
        <v>0</v>
      </c>
      <c r="F39" s="21">
        <v>0</v>
      </c>
      <c r="G39" s="21">
        <v>0</v>
      </c>
      <c r="H39" s="21">
        <f t="shared" si="40"/>
        <v>0</v>
      </c>
      <c r="I39" s="21">
        <v>0</v>
      </c>
      <c r="J39" s="21">
        <v>0</v>
      </c>
      <c r="K39" s="21">
        <v>0</v>
      </c>
      <c r="L39" s="21">
        <v>0</v>
      </c>
      <c r="M39" s="21">
        <f t="shared" si="41"/>
        <v>0</v>
      </c>
      <c r="N39" s="21">
        <v>0</v>
      </c>
      <c r="O39" s="21">
        <v>0</v>
      </c>
      <c r="P39" s="19">
        <v>26</v>
      </c>
    </row>
    <row r="40" spans="1:16" ht="12.75" customHeight="1" x14ac:dyDescent="0.2">
      <c r="A40" s="18">
        <v>27</v>
      </c>
      <c r="B40" s="20" t="s">
        <v>47</v>
      </c>
      <c r="C40" s="21">
        <f t="shared" si="39"/>
        <v>262.77049999999997</v>
      </c>
      <c r="D40" s="21">
        <v>58.709700000000005</v>
      </c>
      <c r="E40" s="21">
        <v>60.617500000000007</v>
      </c>
      <c r="F40" s="21">
        <v>67.767699999999991</v>
      </c>
      <c r="G40" s="21">
        <v>75.675600000000003</v>
      </c>
      <c r="H40" s="21">
        <f t="shared" si="40"/>
        <v>230.39650000000003</v>
      </c>
      <c r="I40" s="21">
        <v>54.834499999999998</v>
      </c>
      <c r="J40" s="21">
        <v>58.523700000000005</v>
      </c>
      <c r="K40" s="21">
        <v>57.069699999999997</v>
      </c>
      <c r="L40" s="21">
        <v>59.968600000000009</v>
      </c>
      <c r="M40" s="21">
        <f t="shared" si="41"/>
        <v>119.699</v>
      </c>
      <c r="N40" s="21">
        <v>61.070800000000006</v>
      </c>
      <c r="O40" s="21">
        <v>58.628199999999993</v>
      </c>
      <c r="P40" s="19">
        <v>27</v>
      </c>
    </row>
    <row r="41" spans="1:16" ht="12.75" customHeight="1" x14ac:dyDescent="0.2">
      <c r="A41" s="18">
        <v>28</v>
      </c>
      <c r="B41" s="20" t="s">
        <v>48</v>
      </c>
      <c r="C41" s="21">
        <f t="shared" si="39"/>
        <v>449.14610000000005</v>
      </c>
      <c r="D41" s="21">
        <v>115.5672</v>
      </c>
      <c r="E41" s="21">
        <v>111.2659</v>
      </c>
      <c r="F41" s="21">
        <v>101.1023</v>
      </c>
      <c r="G41" s="21">
        <v>121.2107</v>
      </c>
      <c r="H41" s="21">
        <f t="shared" si="40"/>
        <v>391.98489999999998</v>
      </c>
      <c r="I41" s="21">
        <v>128.23349999999999</v>
      </c>
      <c r="J41" s="21">
        <v>89.370800000000003</v>
      </c>
      <c r="K41" s="21">
        <v>88.113600000000005</v>
      </c>
      <c r="L41" s="21">
        <v>86.266999999999996</v>
      </c>
      <c r="M41" s="21">
        <f t="shared" si="41"/>
        <v>227.85200000000003</v>
      </c>
      <c r="N41" s="21">
        <v>114.37310000000001</v>
      </c>
      <c r="O41" s="21">
        <v>113.47890000000001</v>
      </c>
      <c r="P41" s="19">
        <v>28</v>
      </c>
    </row>
    <row r="42" spans="1:16" ht="12.75" customHeight="1" x14ac:dyDescent="0.2">
      <c r="A42" s="18">
        <v>29</v>
      </c>
      <c r="B42" s="20" t="s">
        <v>49</v>
      </c>
      <c r="C42" s="21">
        <f t="shared" si="39"/>
        <v>36.207000000000001</v>
      </c>
      <c r="D42" s="21">
        <v>8.9017999999999997</v>
      </c>
      <c r="E42" s="21">
        <v>8.8000000000000007</v>
      </c>
      <c r="F42" s="21">
        <v>9.3019999999999996</v>
      </c>
      <c r="G42" s="21">
        <v>9.2032000000000007</v>
      </c>
      <c r="H42" s="21">
        <f t="shared" si="40"/>
        <v>34.578600000000002</v>
      </c>
      <c r="I42" s="21">
        <v>8.8810000000000002</v>
      </c>
      <c r="J42" s="21">
        <v>8.2856000000000005</v>
      </c>
      <c r="K42" s="21">
        <v>8.5823</v>
      </c>
      <c r="L42" s="21">
        <v>8.8297000000000008</v>
      </c>
      <c r="M42" s="21">
        <f t="shared" si="41"/>
        <v>17.337800000000001</v>
      </c>
      <c r="N42" s="21">
        <v>8.6100999999999992</v>
      </c>
      <c r="O42" s="21">
        <v>8.7277000000000005</v>
      </c>
      <c r="P42" s="19">
        <v>29</v>
      </c>
    </row>
    <row r="43" spans="1:16" ht="12.75" customHeight="1" x14ac:dyDescent="0.2">
      <c r="A43" s="18">
        <v>30</v>
      </c>
      <c r="B43" s="20" t="s">
        <v>50</v>
      </c>
      <c r="C43" s="21">
        <f t="shared" si="39"/>
        <v>3.8</v>
      </c>
      <c r="D43" s="21">
        <v>0.89999999999999991</v>
      </c>
      <c r="E43" s="21">
        <v>0.89999999999999991</v>
      </c>
      <c r="F43" s="21">
        <v>1</v>
      </c>
      <c r="G43" s="21">
        <v>1</v>
      </c>
      <c r="H43" s="21">
        <f t="shared" si="40"/>
        <v>21.7</v>
      </c>
      <c r="I43" s="21">
        <v>1</v>
      </c>
      <c r="J43" s="21">
        <v>6.6</v>
      </c>
      <c r="K43" s="21">
        <v>7.2</v>
      </c>
      <c r="L43" s="21">
        <v>6.8999999999999995</v>
      </c>
      <c r="M43" s="21">
        <f t="shared" si="41"/>
        <v>6.3607999999999993</v>
      </c>
      <c r="N43" s="21">
        <v>3.1803999999999997</v>
      </c>
      <c r="O43" s="21">
        <v>3.1803999999999997</v>
      </c>
      <c r="P43" s="19">
        <v>30</v>
      </c>
    </row>
    <row r="44" spans="1:16" ht="12.75" customHeight="1" x14ac:dyDescent="0.2">
      <c r="A44" s="18">
        <v>31</v>
      </c>
      <c r="B44" s="20" t="s">
        <v>51</v>
      </c>
      <c r="C44" s="21">
        <f t="shared" si="39"/>
        <v>1878.5877</v>
      </c>
      <c r="D44" s="21">
        <v>447.48269999999997</v>
      </c>
      <c r="E44" s="21">
        <v>473.6848</v>
      </c>
      <c r="F44" s="21">
        <v>470.84989999999999</v>
      </c>
      <c r="G44" s="21">
        <v>486.57029999999997</v>
      </c>
      <c r="H44" s="21">
        <f t="shared" si="40"/>
        <v>1948.7922999999998</v>
      </c>
      <c r="I44" s="21">
        <v>474.32870000000003</v>
      </c>
      <c r="J44" s="21">
        <v>486.31299999999993</v>
      </c>
      <c r="K44" s="21">
        <v>500.21410000000003</v>
      </c>
      <c r="L44" s="21">
        <v>487.93650000000002</v>
      </c>
      <c r="M44" s="21">
        <f t="shared" si="41"/>
        <v>825.08639999999991</v>
      </c>
      <c r="N44" s="21">
        <v>458.44209999999993</v>
      </c>
      <c r="O44" s="21">
        <v>366.64429999999999</v>
      </c>
      <c r="P44" s="19">
        <v>31</v>
      </c>
    </row>
    <row r="45" spans="1:16" ht="12.75" customHeight="1" x14ac:dyDescent="0.2">
      <c r="A45" s="18">
        <v>32</v>
      </c>
      <c r="B45" s="20" t="s">
        <v>52</v>
      </c>
      <c r="C45" s="21">
        <f t="shared" si="39"/>
        <v>7.0923000000000007</v>
      </c>
      <c r="D45" s="21">
        <v>1.591</v>
      </c>
      <c r="E45" s="21">
        <v>1.4850000000000001</v>
      </c>
      <c r="F45" s="21">
        <v>1.1463000000000001</v>
      </c>
      <c r="G45" s="21">
        <v>2.87</v>
      </c>
      <c r="H45" s="21">
        <f t="shared" si="40"/>
        <v>6.1319999999999997</v>
      </c>
      <c r="I45" s="21">
        <v>1.4219999999999999</v>
      </c>
      <c r="J45" s="21">
        <v>2.0329999999999999</v>
      </c>
      <c r="K45" s="21">
        <v>1.6439999999999999</v>
      </c>
      <c r="L45" s="21">
        <v>1.0329999999999999</v>
      </c>
      <c r="M45" s="21">
        <f t="shared" si="41"/>
        <v>2.9874999999999998</v>
      </c>
      <c r="N45" s="21">
        <v>1.5177</v>
      </c>
      <c r="O45" s="21">
        <v>1.4698</v>
      </c>
      <c r="P45" s="19">
        <v>32</v>
      </c>
    </row>
    <row r="46" spans="1:16" ht="12.75" customHeight="1" x14ac:dyDescent="0.2">
      <c r="A46" s="18">
        <v>33</v>
      </c>
      <c r="B46" s="20" t="s">
        <v>53</v>
      </c>
      <c r="C46" s="21">
        <f t="shared" si="39"/>
        <v>123.8278</v>
      </c>
      <c r="D46" s="21">
        <v>30.446999999999999</v>
      </c>
      <c r="E46" s="21">
        <v>29.4436</v>
      </c>
      <c r="F46" s="21">
        <v>32.5122</v>
      </c>
      <c r="G46" s="21">
        <v>31.424999999999997</v>
      </c>
      <c r="H46" s="21">
        <f t="shared" si="40"/>
        <v>117.90120000000002</v>
      </c>
      <c r="I46" s="21">
        <v>30.022599999999997</v>
      </c>
      <c r="J46" s="21">
        <v>28.626799999999999</v>
      </c>
      <c r="K46" s="21">
        <v>29.025500000000001</v>
      </c>
      <c r="L46" s="21">
        <v>30.226300000000002</v>
      </c>
      <c r="M46" s="21">
        <f t="shared" si="41"/>
        <v>59.946299999999994</v>
      </c>
      <c r="N46" s="21">
        <v>32.384599999999999</v>
      </c>
      <c r="O46" s="21">
        <v>27.561699999999998</v>
      </c>
      <c r="P46" s="19">
        <v>33</v>
      </c>
    </row>
    <row r="47" spans="1:16" ht="12.75" customHeight="1" x14ac:dyDescent="0.2">
      <c r="A47" s="18">
        <v>34</v>
      </c>
      <c r="B47" s="20" t="s">
        <v>54</v>
      </c>
      <c r="C47" s="22">
        <f>C48+C49+C50+C51+C52+C53+C54+C55+C56+C57+C58</f>
        <v>-4666.0043000000005</v>
      </c>
      <c r="D47" s="22">
        <f t="shared" ref="D47:G47" si="42">D48+D49+D50+D51+D52+D53+D54+D55+D56+D57+D58</f>
        <v>-1205.5554</v>
      </c>
      <c r="E47" s="22">
        <f t="shared" si="42"/>
        <v>-1103.7505000000001</v>
      </c>
      <c r="F47" s="22">
        <f t="shared" si="42"/>
        <v>-1145.8283999999999</v>
      </c>
      <c r="G47" s="22">
        <f t="shared" si="42"/>
        <v>-1210.8700000000003</v>
      </c>
      <c r="H47" s="22">
        <f>H48+H49+H50+H51+H52+H53+H54+H55+H56+H57+H58</f>
        <v>-4819.4736000000003</v>
      </c>
      <c r="I47" s="22">
        <f t="shared" ref="I47:L47" si="43">I48+I49+I50+I51+I52+I53+I54+I55+I56+I57+I58</f>
        <v>-1251.7645</v>
      </c>
      <c r="J47" s="22">
        <f t="shared" si="43"/>
        <v>-1145.3232999999998</v>
      </c>
      <c r="K47" s="22">
        <f t="shared" si="43"/>
        <v>-1166.5747999999999</v>
      </c>
      <c r="L47" s="22">
        <f t="shared" si="43"/>
        <v>-1255.8109999999999</v>
      </c>
      <c r="M47" s="22">
        <f>M48+M49+M50+M51+M52+M53+M54+M55+M56+M57+M58</f>
        <v>-2545.8842</v>
      </c>
      <c r="N47" s="22">
        <f t="shared" ref="N47:O47" si="44">N48+N49+N50+N51+N52+N53+N54+N55+N56+N57+N58</f>
        <v>-1282.6094000000001</v>
      </c>
      <c r="O47" s="22">
        <f t="shared" si="44"/>
        <v>-1263.2748000000001</v>
      </c>
      <c r="P47" s="19">
        <v>34</v>
      </c>
    </row>
    <row r="48" spans="1:16" ht="12.75" customHeight="1" x14ac:dyDescent="0.2">
      <c r="A48" s="18">
        <v>35</v>
      </c>
      <c r="B48" s="20" t="s">
        <v>43</v>
      </c>
      <c r="C48" s="21">
        <f t="shared" si="39"/>
        <v>-1995.9447</v>
      </c>
      <c r="D48" s="21">
        <v>-471.34200000000004</v>
      </c>
      <c r="E48" s="21">
        <v>-471.26490000000001</v>
      </c>
      <c r="F48" s="21">
        <v>-521.19260000000008</v>
      </c>
      <c r="G48" s="21">
        <v>-532.14520000000005</v>
      </c>
      <c r="H48" s="21">
        <f t="shared" si="40"/>
        <v>-2041.3535999999999</v>
      </c>
      <c r="I48" s="21">
        <v>-510.32439999999997</v>
      </c>
      <c r="J48" s="21">
        <v>-492.92629999999997</v>
      </c>
      <c r="K48" s="21">
        <v>-513.9156999999999</v>
      </c>
      <c r="L48" s="21">
        <v>-524.18720000000008</v>
      </c>
      <c r="M48" s="21">
        <f t="shared" ref="M48:M58" si="45">N48+O48</f>
        <v>-965.6386</v>
      </c>
      <c r="N48" s="21">
        <v>-475.43639999999999</v>
      </c>
      <c r="O48" s="21">
        <v>-490.20219999999995</v>
      </c>
      <c r="P48" s="19">
        <v>35</v>
      </c>
    </row>
    <row r="49" spans="1:16" ht="12.75" customHeight="1" x14ac:dyDescent="0.2">
      <c r="A49" s="18">
        <v>36</v>
      </c>
      <c r="B49" s="20" t="s">
        <v>44</v>
      </c>
      <c r="C49" s="21">
        <f t="shared" si="39"/>
        <v>-983.17430000000002</v>
      </c>
      <c r="D49" s="21">
        <v>-302.82159999999999</v>
      </c>
      <c r="E49" s="21">
        <v>-228.6217</v>
      </c>
      <c r="F49" s="21">
        <v>-213.46069999999997</v>
      </c>
      <c r="G49" s="21">
        <v>-238.27029999999999</v>
      </c>
      <c r="H49" s="21">
        <f t="shared" si="40"/>
        <v>-1095.8616</v>
      </c>
      <c r="I49" s="21">
        <v>-320.20069999999998</v>
      </c>
      <c r="J49" s="21">
        <v>-242.3725</v>
      </c>
      <c r="K49" s="21">
        <v>-243.96129999999999</v>
      </c>
      <c r="L49" s="21">
        <v>-289.32709999999997</v>
      </c>
      <c r="M49" s="21">
        <f t="shared" si="45"/>
        <v>-656.66750000000002</v>
      </c>
      <c r="N49" s="21">
        <v>-373.32799999999997</v>
      </c>
      <c r="O49" s="21">
        <v>-283.33949999999999</v>
      </c>
      <c r="P49" s="19">
        <v>36</v>
      </c>
    </row>
    <row r="50" spans="1:16" ht="12.75" customHeight="1" x14ac:dyDescent="0.2">
      <c r="A50" s="18">
        <v>37</v>
      </c>
      <c r="B50" s="20" t="s">
        <v>45</v>
      </c>
      <c r="C50" s="21">
        <f t="shared" si="39"/>
        <v>-27.988499999999998</v>
      </c>
      <c r="D50" s="21">
        <v>-3.7491000000000003</v>
      </c>
      <c r="E50" s="21">
        <v>-7.9493</v>
      </c>
      <c r="F50" s="21">
        <v>-8.148299999999999</v>
      </c>
      <c r="G50" s="21">
        <v>-8.1417999999999999</v>
      </c>
      <c r="H50" s="21">
        <f t="shared" si="40"/>
        <v>-34.043300000000002</v>
      </c>
      <c r="I50" s="21">
        <v>-8.5619999999999994</v>
      </c>
      <c r="J50" s="21">
        <v>-8.2202999999999999</v>
      </c>
      <c r="K50" s="21">
        <v>-8.5296000000000003</v>
      </c>
      <c r="L50" s="21">
        <v>-8.7314000000000007</v>
      </c>
      <c r="M50" s="21">
        <f t="shared" si="45"/>
        <v>-16.515699999999999</v>
      </c>
      <c r="N50" s="21">
        <v>-8.4256999999999991</v>
      </c>
      <c r="O50" s="21">
        <v>-8.09</v>
      </c>
      <c r="P50" s="19">
        <v>37</v>
      </c>
    </row>
    <row r="51" spans="1:16" ht="12.75" customHeight="1" x14ac:dyDescent="0.2">
      <c r="A51" s="18">
        <v>38</v>
      </c>
      <c r="B51" s="20" t="s">
        <v>46</v>
      </c>
      <c r="C51" s="21">
        <f t="shared" si="39"/>
        <v>0</v>
      </c>
      <c r="D51" s="21">
        <v>0</v>
      </c>
      <c r="E51" s="21">
        <v>0</v>
      </c>
      <c r="F51" s="21">
        <v>0</v>
      </c>
      <c r="G51" s="21">
        <v>0</v>
      </c>
      <c r="H51" s="21">
        <f t="shared" si="40"/>
        <v>0</v>
      </c>
      <c r="I51" s="21">
        <v>0</v>
      </c>
      <c r="J51" s="21">
        <v>0</v>
      </c>
      <c r="K51" s="21">
        <v>0</v>
      </c>
      <c r="L51" s="21">
        <v>0</v>
      </c>
      <c r="M51" s="21">
        <f t="shared" si="45"/>
        <v>0</v>
      </c>
      <c r="N51" s="21">
        <v>0</v>
      </c>
      <c r="O51" s="21">
        <v>0</v>
      </c>
      <c r="P51" s="19">
        <v>38</v>
      </c>
    </row>
    <row r="52" spans="1:16" ht="12.75" customHeight="1" x14ac:dyDescent="0.2">
      <c r="A52" s="18">
        <v>39</v>
      </c>
      <c r="B52" s="20" t="s">
        <v>47</v>
      </c>
      <c r="C52" s="21">
        <f t="shared" si="39"/>
        <v>-237.57189999999997</v>
      </c>
      <c r="D52" s="21">
        <v>-53.540199999999999</v>
      </c>
      <c r="E52" s="21">
        <v>-55.180599999999998</v>
      </c>
      <c r="F52" s="21">
        <v>-61.388199999999998</v>
      </c>
      <c r="G52" s="21">
        <v>-67.462900000000005</v>
      </c>
      <c r="H52" s="21">
        <f t="shared" si="40"/>
        <v>-227.29740000000001</v>
      </c>
      <c r="I52" s="21">
        <v>-55.63</v>
      </c>
      <c r="J52" s="21">
        <v>-55.864199999999997</v>
      </c>
      <c r="K52" s="21">
        <v>-55.975100000000005</v>
      </c>
      <c r="L52" s="21">
        <v>-59.828099999999999</v>
      </c>
      <c r="M52" s="21">
        <f t="shared" si="45"/>
        <v>-123.221</v>
      </c>
      <c r="N52" s="21">
        <v>-54.854700000000001</v>
      </c>
      <c r="O52" s="21">
        <v>-68.366299999999995</v>
      </c>
      <c r="P52" s="19">
        <v>39</v>
      </c>
    </row>
    <row r="53" spans="1:16" ht="12.75" customHeight="1" x14ac:dyDescent="0.2">
      <c r="A53" s="18">
        <v>40</v>
      </c>
      <c r="B53" s="20" t="s">
        <v>48</v>
      </c>
      <c r="C53" s="21">
        <f t="shared" si="39"/>
        <v>-440.6705</v>
      </c>
      <c r="D53" s="21">
        <v>-117.03400000000001</v>
      </c>
      <c r="E53" s="21">
        <v>-98.878799999999998</v>
      </c>
      <c r="F53" s="21">
        <v>-100.20609999999999</v>
      </c>
      <c r="G53" s="21">
        <v>-124.55160000000001</v>
      </c>
      <c r="H53" s="21">
        <f t="shared" si="40"/>
        <v>-456.85619999999994</v>
      </c>
      <c r="I53" s="21">
        <v>-109.5754</v>
      </c>
      <c r="J53" s="21">
        <v>-107.89240000000001</v>
      </c>
      <c r="K53" s="21">
        <v>-103.30940000000001</v>
      </c>
      <c r="L53" s="21">
        <v>-136.07899999999998</v>
      </c>
      <c r="M53" s="21">
        <f t="shared" si="45"/>
        <v>-198.2353</v>
      </c>
      <c r="N53" s="21">
        <v>-77.084199999999981</v>
      </c>
      <c r="O53" s="21">
        <v>-121.1511</v>
      </c>
      <c r="P53" s="19">
        <v>40</v>
      </c>
    </row>
    <row r="54" spans="1:16" ht="12.75" customHeight="1" x14ac:dyDescent="0.2">
      <c r="A54" s="18">
        <v>41</v>
      </c>
      <c r="B54" s="20" t="s">
        <v>49</v>
      </c>
      <c r="C54" s="21">
        <f t="shared" si="39"/>
        <v>-48.220199999999998</v>
      </c>
      <c r="D54" s="21">
        <v>-12.139700000000001</v>
      </c>
      <c r="E54" s="21">
        <v>-11.920399999999999</v>
      </c>
      <c r="F54" s="21">
        <v>-11.939</v>
      </c>
      <c r="G54" s="21">
        <v>-12.2211</v>
      </c>
      <c r="H54" s="21">
        <f t="shared" si="40"/>
        <v>-51.907899999999998</v>
      </c>
      <c r="I54" s="21">
        <v>-13.309799999999999</v>
      </c>
      <c r="J54" s="21">
        <v>-12.212900000000001</v>
      </c>
      <c r="K54" s="21">
        <v>-12.6296</v>
      </c>
      <c r="L54" s="21">
        <v>-13.755600000000001</v>
      </c>
      <c r="M54" s="21">
        <f t="shared" si="45"/>
        <v>-26.071600000000004</v>
      </c>
      <c r="N54" s="21">
        <v>-12.944500000000001</v>
      </c>
      <c r="O54" s="21">
        <v>-13.1271</v>
      </c>
      <c r="P54" s="19">
        <v>41</v>
      </c>
    </row>
    <row r="55" spans="1:16" ht="12.75" customHeight="1" x14ac:dyDescent="0.2">
      <c r="A55" s="18">
        <v>42</v>
      </c>
      <c r="B55" s="20" t="s">
        <v>50</v>
      </c>
      <c r="C55" s="21">
        <f t="shared" si="39"/>
        <v>-46.3</v>
      </c>
      <c r="D55" s="21">
        <v>-11</v>
      </c>
      <c r="E55" s="21">
        <v>-11.799999999999999</v>
      </c>
      <c r="F55" s="21">
        <v>-11.799999999999999</v>
      </c>
      <c r="G55" s="21">
        <v>-11.7</v>
      </c>
      <c r="H55" s="21">
        <f t="shared" si="40"/>
        <v>-39.4</v>
      </c>
      <c r="I55" s="21">
        <v>-11.299999999999999</v>
      </c>
      <c r="J55" s="21">
        <v>-9.5</v>
      </c>
      <c r="K55" s="21">
        <v>-9.5</v>
      </c>
      <c r="L55" s="21">
        <v>-9.1</v>
      </c>
      <c r="M55" s="21">
        <f t="shared" si="45"/>
        <v>-55.657200000000003</v>
      </c>
      <c r="N55" s="21">
        <v>-27.828600000000002</v>
      </c>
      <c r="O55" s="21">
        <v>-27.828600000000002</v>
      </c>
      <c r="P55" s="19">
        <v>42</v>
      </c>
    </row>
    <row r="56" spans="1:16" ht="12.75" customHeight="1" x14ac:dyDescent="0.2">
      <c r="A56" s="18">
        <v>43</v>
      </c>
      <c r="B56" s="20" t="s">
        <v>51</v>
      </c>
      <c r="C56" s="21">
        <f t="shared" si="39"/>
        <v>-764.94299999999998</v>
      </c>
      <c r="D56" s="21">
        <v>-197.96690000000001</v>
      </c>
      <c r="E56" s="21">
        <v>-191.90249999999997</v>
      </c>
      <c r="F56" s="21">
        <v>-188.05810000000002</v>
      </c>
      <c r="G56" s="21">
        <v>-187.0155</v>
      </c>
      <c r="H56" s="21">
        <f t="shared" si="40"/>
        <v>-728.01790000000005</v>
      </c>
      <c r="I56" s="21">
        <v>-190.64879999999999</v>
      </c>
      <c r="J56" s="21">
        <v>-178.2885</v>
      </c>
      <c r="K56" s="21">
        <v>-179.2303</v>
      </c>
      <c r="L56" s="21">
        <v>-179.8503</v>
      </c>
      <c r="M56" s="21">
        <f t="shared" si="45"/>
        <v>-427.65039999999999</v>
      </c>
      <c r="N56" s="21">
        <v>-214.0309</v>
      </c>
      <c r="O56" s="21">
        <v>-213.61950000000002</v>
      </c>
      <c r="P56" s="19">
        <v>43</v>
      </c>
    </row>
    <row r="57" spans="1:16" ht="12.75" customHeight="1" x14ac:dyDescent="0.2">
      <c r="A57" s="18">
        <v>44</v>
      </c>
      <c r="B57" s="20" t="s">
        <v>52</v>
      </c>
      <c r="C57" s="21">
        <f t="shared" si="39"/>
        <v>-32.086300000000001</v>
      </c>
      <c r="D57" s="21">
        <v>-6.8127999999999993</v>
      </c>
      <c r="E57" s="21">
        <v>-9.1755999999999993</v>
      </c>
      <c r="F57" s="21">
        <v>-8.581900000000001</v>
      </c>
      <c r="G57" s="21">
        <v>-7.516</v>
      </c>
      <c r="H57" s="21">
        <f t="shared" si="40"/>
        <v>-32.205399999999997</v>
      </c>
      <c r="I57" s="21">
        <v>-6.8712999999999997</v>
      </c>
      <c r="J57" s="21">
        <v>-9.0728000000000009</v>
      </c>
      <c r="K57" s="21">
        <v>-8.7314000000000007</v>
      </c>
      <c r="L57" s="21">
        <v>-7.5298999999999996</v>
      </c>
      <c r="M57" s="21">
        <f t="shared" si="45"/>
        <v>-17.472299999999997</v>
      </c>
      <c r="N57" s="21">
        <v>-9.3577999999999992</v>
      </c>
      <c r="O57" s="21">
        <v>-8.1144999999999996</v>
      </c>
      <c r="P57" s="19">
        <v>44</v>
      </c>
    </row>
    <row r="58" spans="1:16" ht="12.75" customHeight="1" x14ac:dyDescent="0.2">
      <c r="A58" s="18">
        <v>45</v>
      </c>
      <c r="B58" s="20" t="s">
        <v>53</v>
      </c>
      <c r="C58" s="21">
        <f t="shared" si="39"/>
        <v>-89.104899999999986</v>
      </c>
      <c r="D58" s="21">
        <v>-29.149099999999997</v>
      </c>
      <c r="E58" s="21">
        <v>-17.056699999999999</v>
      </c>
      <c r="F58" s="21">
        <v>-21.0535</v>
      </c>
      <c r="G58" s="21">
        <v>-21.845599999999997</v>
      </c>
      <c r="H58" s="21">
        <f t="shared" si="40"/>
        <v>-112.5303</v>
      </c>
      <c r="I58" s="21">
        <v>-25.342100000000002</v>
      </c>
      <c r="J58" s="21">
        <v>-28.973400000000002</v>
      </c>
      <c r="K58" s="21">
        <v>-30.792400000000001</v>
      </c>
      <c r="L58" s="21">
        <v>-27.4224</v>
      </c>
      <c r="M58" s="21">
        <f t="shared" si="45"/>
        <v>-58.754600000000003</v>
      </c>
      <c r="N58" s="21">
        <v>-29.318600000000004</v>
      </c>
      <c r="O58" s="21">
        <v>-29.436</v>
      </c>
      <c r="P58" s="19">
        <v>45</v>
      </c>
    </row>
    <row r="59" spans="1:16" ht="12.95" customHeight="1" x14ac:dyDescent="0.2">
      <c r="A59" s="18">
        <v>46</v>
      </c>
      <c r="B59" s="20" t="s">
        <v>55</v>
      </c>
      <c r="C59" s="22">
        <f>C60+C66</f>
        <v>-3043.028299999999</v>
      </c>
      <c r="D59" s="22">
        <f t="shared" ref="D59:G59" si="46">D60+D66</f>
        <v>-834.54279999999994</v>
      </c>
      <c r="E59" s="22">
        <f t="shared" si="46"/>
        <v>-589.25510000000008</v>
      </c>
      <c r="F59" s="22">
        <f t="shared" si="46"/>
        <v>-941.4996000000001</v>
      </c>
      <c r="G59" s="22">
        <f t="shared" si="46"/>
        <v>-677.73080000000004</v>
      </c>
      <c r="H59" s="22">
        <f>H60+H66</f>
        <v>-4212.5204000000003</v>
      </c>
      <c r="I59" s="22">
        <f t="shared" ref="I59:L59" si="47">I60+I66</f>
        <v>-1662.8898999999997</v>
      </c>
      <c r="J59" s="22">
        <f t="shared" si="47"/>
        <v>-985.57870000000025</v>
      </c>
      <c r="K59" s="22">
        <f t="shared" si="47"/>
        <v>-1110.2718</v>
      </c>
      <c r="L59" s="22">
        <f t="shared" si="47"/>
        <v>-453.78000000000009</v>
      </c>
      <c r="M59" s="22">
        <f>M60+M66</f>
        <v>-2005.0109</v>
      </c>
      <c r="N59" s="22">
        <f t="shared" ref="N59:O59" si="48">N60+N66</f>
        <v>-1177.1532999999999</v>
      </c>
      <c r="O59" s="22">
        <f t="shared" si="48"/>
        <v>-827.85760000000005</v>
      </c>
      <c r="P59" s="19">
        <v>46</v>
      </c>
    </row>
    <row r="60" spans="1:16" ht="12.75" customHeight="1" x14ac:dyDescent="0.2">
      <c r="A60" s="18">
        <v>47</v>
      </c>
      <c r="B60" s="20" t="s">
        <v>56</v>
      </c>
      <c r="C60" s="22">
        <f>C61+C62</f>
        <v>2489.5627000000004</v>
      </c>
      <c r="D60" s="22">
        <f t="shared" ref="D60:G60" si="49">D61+D62</f>
        <v>678.69380000000001</v>
      </c>
      <c r="E60" s="22">
        <f t="shared" si="49"/>
        <v>582.47669999999994</v>
      </c>
      <c r="F60" s="22">
        <f t="shared" si="49"/>
        <v>603.38030000000003</v>
      </c>
      <c r="G60" s="22">
        <f t="shared" si="49"/>
        <v>625.01189999999997</v>
      </c>
      <c r="H60" s="22">
        <f>H61+H62</f>
        <v>2551.5475999999999</v>
      </c>
      <c r="I60" s="22">
        <f t="shared" ref="I60:L60" si="50">I61+I62</f>
        <v>675.16930000000002</v>
      </c>
      <c r="J60" s="22">
        <f t="shared" si="50"/>
        <v>571.44789999999989</v>
      </c>
      <c r="K60" s="22">
        <f t="shared" si="50"/>
        <v>611.17650000000003</v>
      </c>
      <c r="L60" s="22">
        <f t="shared" si="50"/>
        <v>693.75390000000004</v>
      </c>
      <c r="M60" s="22">
        <f>M61+M62</f>
        <v>1314.8931</v>
      </c>
      <c r="N60" s="22">
        <f t="shared" ref="N60:O60" si="51">N61+N62</f>
        <v>713.35479999999995</v>
      </c>
      <c r="O60" s="22">
        <f t="shared" si="51"/>
        <v>601.53829999999994</v>
      </c>
      <c r="P60" s="19">
        <v>47</v>
      </c>
    </row>
    <row r="61" spans="1:16" ht="12.75" customHeight="1" x14ac:dyDescent="0.2">
      <c r="A61" s="18">
        <v>48</v>
      </c>
      <c r="B61" s="20" t="s">
        <v>57</v>
      </c>
      <c r="C61" s="21">
        <f t="shared" ref="C61:C67" si="52">D61+E61+F61+G61</f>
        <v>89.606899999999996</v>
      </c>
      <c r="D61" s="21">
        <v>39.1098</v>
      </c>
      <c r="E61" s="21">
        <v>17.829000000000001</v>
      </c>
      <c r="F61" s="21">
        <v>16.632100000000001</v>
      </c>
      <c r="G61" s="21">
        <v>16.036000000000001</v>
      </c>
      <c r="H61" s="21">
        <f t="shared" ref="H61:H67" si="53">I61+J61+K61+L61</f>
        <v>81.124099999999984</v>
      </c>
      <c r="I61" s="21">
        <v>36.269399999999997</v>
      </c>
      <c r="J61" s="21">
        <v>15.6388</v>
      </c>
      <c r="K61" s="21">
        <v>15.2806</v>
      </c>
      <c r="L61" s="21">
        <v>13.9353</v>
      </c>
      <c r="M61" s="21">
        <f>N61+O61</f>
        <v>55.563299999999998</v>
      </c>
      <c r="N61" s="21">
        <v>38.906399999999998</v>
      </c>
      <c r="O61" s="21">
        <v>16.6569</v>
      </c>
      <c r="P61" s="19">
        <v>48</v>
      </c>
    </row>
    <row r="62" spans="1:16" ht="12.75" customHeight="1" x14ac:dyDescent="0.2">
      <c r="A62" s="18">
        <v>49</v>
      </c>
      <c r="B62" s="20" t="s">
        <v>58</v>
      </c>
      <c r="C62" s="21">
        <f>C63+C64+C65</f>
        <v>2399.9558000000002</v>
      </c>
      <c r="D62" s="21">
        <f t="shared" ref="D62:G62" si="54">D63+D64+D65</f>
        <v>639.58400000000006</v>
      </c>
      <c r="E62" s="21">
        <f t="shared" si="54"/>
        <v>564.64769999999999</v>
      </c>
      <c r="F62" s="21">
        <f t="shared" si="54"/>
        <v>586.7482</v>
      </c>
      <c r="G62" s="21">
        <f t="shared" si="54"/>
        <v>608.97590000000002</v>
      </c>
      <c r="H62" s="21">
        <f>H63+H64+H65</f>
        <v>2470.4234999999999</v>
      </c>
      <c r="I62" s="21">
        <f t="shared" ref="I62:L62" si="55">I63+I64+I65</f>
        <v>638.8999</v>
      </c>
      <c r="J62" s="21">
        <f t="shared" si="55"/>
        <v>555.80909999999994</v>
      </c>
      <c r="K62" s="21">
        <f t="shared" si="55"/>
        <v>595.89589999999998</v>
      </c>
      <c r="L62" s="21">
        <f t="shared" si="55"/>
        <v>679.81860000000006</v>
      </c>
      <c r="M62" s="21">
        <f>M63+M64+M65</f>
        <v>1259.3298</v>
      </c>
      <c r="N62" s="21">
        <f t="shared" ref="N62:O62" si="56">N63+N64+N65</f>
        <v>674.44839999999999</v>
      </c>
      <c r="O62" s="21">
        <f t="shared" si="56"/>
        <v>584.88139999999999</v>
      </c>
      <c r="P62" s="19">
        <v>49</v>
      </c>
    </row>
    <row r="63" spans="1:16" ht="12.75" customHeight="1" x14ac:dyDescent="0.2">
      <c r="A63" s="18">
        <v>50</v>
      </c>
      <c r="B63" s="20" t="s">
        <v>59</v>
      </c>
      <c r="C63" s="21">
        <f t="shared" si="52"/>
        <v>535.64010000000007</v>
      </c>
      <c r="D63" s="21">
        <v>189.06150000000002</v>
      </c>
      <c r="E63" s="21">
        <v>105.4143</v>
      </c>
      <c r="F63" s="21">
        <v>94.338899999999995</v>
      </c>
      <c r="G63" s="21">
        <v>146.8254</v>
      </c>
      <c r="H63" s="21">
        <f t="shared" si="53"/>
        <v>542.58029999999997</v>
      </c>
      <c r="I63" s="21">
        <v>173.89479999999998</v>
      </c>
      <c r="J63" s="21">
        <v>97.907600000000002</v>
      </c>
      <c r="K63" s="21">
        <v>102.3723</v>
      </c>
      <c r="L63" s="21">
        <v>168.40559999999999</v>
      </c>
      <c r="M63" s="21">
        <f t="shared" ref="M63:M65" si="57">N63+O63</f>
        <v>100.39119999999998</v>
      </c>
      <c r="N63" s="21">
        <v>97.79079999999999</v>
      </c>
      <c r="O63" s="21">
        <v>2.6004</v>
      </c>
      <c r="P63" s="19">
        <v>50</v>
      </c>
    </row>
    <row r="64" spans="1:16" ht="12.75" customHeight="1" x14ac:dyDescent="0.2">
      <c r="A64" s="18">
        <v>51</v>
      </c>
      <c r="B64" s="20" t="s">
        <v>60</v>
      </c>
      <c r="C64" s="21">
        <f t="shared" si="52"/>
        <v>348.48719999999997</v>
      </c>
      <c r="D64" s="21">
        <v>64.687899999999999</v>
      </c>
      <c r="E64" s="21">
        <v>83.877099999999999</v>
      </c>
      <c r="F64" s="21">
        <v>118.44819999999999</v>
      </c>
      <c r="G64" s="21">
        <v>81.47399999999999</v>
      </c>
      <c r="H64" s="21">
        <f t="shared" si="53"/>
        <v>281.7235</v>
      </c>
      <c r="I64" s="21">
        <v>86.708600000000004</v>
      </c>
      <c r="J64" s="21">
        <v>61.047999999999995</v>
      </c>
      <c r="K64" s="21">
        <v>64.367699999999999</v>
      </c>
      <c r="L64" s="21">
        <v>69.599199999999996</v>
      </c>
      <c r="M64" s="21">
        <f t="shared" si="57"/>
        <v>245.8177</v>
      </c>
      <c r="N64" s="21">
        <v>132.321</v>
      </c>
      <c r="O64" s="21">
        <v>113.4967</v>
      </c>
      <c r="P64" s="19">
        <v>51</v>
      </c>
    </row>
    <row r="65" spans="1:16" ht="12.75" customHeight="1" x14ac:dyDescent="0.2">
      <c r="A65" s="18">
        <v>52</v>
      </c>
      <c r="B65" s="20" t="s">
        <v>61</v>
      </c>
      <c r="C65" s="21">
        <f t="shared" si="52"/>
        <v>1515.8285000000001</v>
      </c>
      <c r="D65" s="21">
        <v>385.83459999999997</v>
      </c>
      <c r="E65" s="21">
        <v>375.35630000000003</v>
      </c>
      <c r="F65" s="21">
        <v>373.96109999999999</v>
      </c>
      <c r="G65" s="21">
        <v>380.67650000000003</v>
      </c>
      <c r="H65" s="21">
        <f t="shared" si="53"/>
        <v>1646.1197000000002</v>
      </c>
      <c r="I65" s="21">
        <v>378.29650000000004</v>
      </c>
      <c r="J65" s="21">
        <v>396.8535</v>
      </c>
      <c r="K65" s="21">
        <v>429.15589999999997</v>
      </c>
      <c r="L65" s="21">
        <v>441.81380000000001</v>
      </c>
      <c r="M65" s="21">
        <f t="shared" si="57"/>
        <v>913.12090000000012</v>
      </c>
      <c r="N65" s="21">
        <v>444.33660000000003</v>
      </c>
      <c r="O65" s="21">
        <v>468.78430000000003</v>
      </c>
      <c r="P65" s="19">
        <v>52</v>
      </c>
    </row>
    <row r="66" spans="1:16" ht="12.75" customHeight="1" x14ac:dyDescent="0.2">
      <c r="A66" s="18">
        <v>53</v>
      </c>
      <c r="B66" s="20" t="s">
        <v>62</v>
      </c>
      <c r="C66" s="22">
        <f>C67+C68</f>
        <v>-5532.5909999999994</v>
      </c>
      <c r="D66" s="22">
        <f t="shared" ref="D66:G66" si="58">D67+D68</f>
        <v>-1513.2366</v>
      </c>
      <c r="E66" s="22">
        <f t="shared" si="58"/>
        <v>-1171.7318</v>
      </c>
      <c r="F66" s="22">
        <f t="shared" si="58"/>
        <v>-1544.8799000000001</v>
      </c>
      <c r="G66" s="22">
        <f t="shared" si="58"/>
        <v>-1302.7427</v>
      </c>
      <c r="H66" s="22">
        <f>H67+H68</f>
        <v>-6764.0680000000002</v>
      </c>
      <c r="I66" s="22">
        <f t="shared" ref="I66:L66" si="59">I67+I68</f>
        <v>-2338.0591999999997</v>
      </c>
      <c r="J66" s="22">
        <f t="shared" si="59"/>
        <v>-1557.0266000000001</v>
      </c>
      <c r="K66" s="22">
        <f t="shared" si="59"/>
        <v>-1721.4483</v>
      </c>
      <c r="L66" s="22">
        <f t="shared" si="59"/>
        <v>-1147.5339000000001</v>
      </c>
      <c r="M66" s="22">
        <f>M67+M68</f>
        <v>-3319.904</v>
      </c>
      <c r="N66" s="22">
        <f t="shared" ref="N66:O66" si="60">N67+N68</f>
        <v>-1890.5080999999998</v>
      </c>
      <c r="O66" s="22">
        <f t="shared" si="60"/>
        <v>-1429.3959</v>
      </c>
      <c r="P66" s="19">
        <v>53</v>
      </c>
    </row>
    <row r="67" spans="1:16" ht="12.75" customHeight="1" x14ac:dyDescent="0.2">
      <c r="A67" s="18">
        <v>54</v>
      </c>
      <c r="B67" s="20" t="s">
        <v>57</v>
      </c>
      <c r="C67" s="21">
        <f t="shared" si="52"/>
        <v>-4.9009999999999998</v>
      </c>
      <c r="D67" s="21">
        <v>-3</v>
      </c>
      <c r="E67" s="21">
        <v>-1</v>
      </c>
      <c r="F67" s="21">
        <v>-0.40100000000000002</v>
      </c>
      <c r="G67" s="21">
        <v>-0.5</v>
      </c>
      <c r="H67" s="21">
        <f t="shared" si="53"/>
        <v>-2.6249999999999996</v>
      </c>
      <c r="I67" s="21">
        <v>-0.7</v>
      </c>
      <c r="J67" s="21">
        <v>-1.0449999999999999</v>
      </c>
      <c r="K67" s="21">
        <v>-0.48</v>
      </c>
      <c r="L67" s="21">
        <v>-0.4</v>
      </c>
      <c r="M67" s="21">
        <f>N67+O67</f>
        <v>-1.7250000000000001</v>
      </c>
      <c r="N67" s="21">
        <v>-0.57999999999999996</v>
      </c>
      <c r="O67" s="21">
        <v>-1.145</v>
      </c>
      <c r="P67" s="19">
        <v>54</v>
      </c>
    </row>
    <row r="68" spans="1:16" ht="12.75" customHeight="1" x14ac:dyDescent="0.2">
      <c r="A68" s="18">
        <v>55</v>
      </c>
      <c r="B68" s="20" t="s">
        <v>58</v>
      </c>
      <c r="C68" s="21">
        <f>C69+C70+C71</f>
        <v>-5527.69</v>
      </c>
      <c r="D68" s="21">
        <f t="shared" ref="D68:G68" si="61">D69+D70+D71</f>
        <v>-1510.2366</v>
      </c>
      <c r="E68" s="21">
        <f t="shared" si="61"/>
        <v>-1170.7318</v>
      </c>
      <c r="F68" s="21">
        <f t="shared" si="61"/>
        <v>-1544.4789000000001</v>
      </c>
      <c r="G68" s="21">
        <f t="shared" si="61"/>
        <v>-1302.2427</v>
      </c>
      <c r="H68" s="21">
        <f>H69+H70+H71</f>
        <v>-6761.4430000000002</v>
      </c>
      <c r="I68" s="21">
        <f t="shared" ref="I68:L68" si="62">I69+I70+I71</f>
        <v>-2337.3591999999999</v>
      </c>
      <c r="J68" s="21">
        <f t="shared" si="62"/>
        <v>-1555.9816000000001</v>
      </c>
      <c r="K68" s="21">
        <f t="shared" si="62"/>
        <v>-1720.9683</v>
      </c>
      <c r="L68" s="21">
        <f t="shared" si="62"/>
        <v>-1147.1339</v>
      </c>
      <c r="M68" s="21">
        <f>M69+M70+M71</f>
        <v>-3318.1790000000001</v>
      </c>
      <c r="N68" s="21">
        <f t="shared" ref="N68:O68" si="63">N69+N70+N71</f>
        <v>-1889.9280999999999</v>
      </c>
      <c r="O68" s="21">
        <f t="shared" si="63"/>
        <v>-1428.2509</v>
      </c>
      <c r="P68" s="19">
        <v>55</v>
      </c>
    </row>
    <row r="69" spans="1:16" ht="12.75" customHeight="1" x14ac:dyDescent="0.2">
      <c r="A69" s="18">
        <v>56</v>
      </c>
      <c r="B69" s="20" t="s">
        <v>59</v>
      </c>
      <c r="C69" s="21">
        <f t="shared" ref="C69:C78" si="64">D69+E69+F69+G69</f>
        <v>-3342.8977999999997</v>
      </c>
      <c r="D69" s="21">
        <v>-826.91779999999994</v>
      </c>
      <c r="E69" s="21">
        <v>-784.80439999999999</v>
      </c>
      <c r="F69" s="21">
        <v>-857.83029999999997</v>
      </c>
      <c r="G69" s="21">
        <v>-873.34529999999995</v>
      </c>
      <c r="H69" s="21">
        <f t="shared" ref="H69:H78" si="65">I69+J69+K69+L69</f>
        <v>-4311.2428</v>
      </c>
      <c r="I69" s="21">
        <v>-1638.9014</v>
      </c>
      <c r="J69" s="21">
        <v>-1092.5169000000001</v>
      </c>
      <c r="K69" s="21">
        <v>-964.31700000000012</v>
      </c>
      <c r="L69" s="21">
        <v>-615.50750000000005</v>
      </c>
      <c r="M69" s="21">
        <f t="shared" ref="M69:M71" si="66">N69+O69</f>
        <v>-1938.6239999999998</v>
      </c>
      <c r="N69" s="21">
        <v>-1120.3492999999999</v>
      </c>
      <c r="O69" s="21">
        <v>-818.27469999999994</v>
      </c>
      <c r="P69" s="19">
        <v>56</v>
      </c>
    </row>
    <row r="70" spans="1:16" ht="12.75" customHeight="1" x14ac:dyDescent="0.2">
      <c r="A70" s="18">
        <v>57</v>
      </c>
      <c r="B70" s="20" t="s">
        <v>60</v>
      </c>
      <c r="C70" s="21">
        <f t="shared" si="64"/>
        <v>-774.52689999999996</v>
      </c>
      <c r="D70" s="21">
        <v>-326.35849999999999</v>
      </c>
      <c r="E70" s="21">
        <v>-46.497100000000003</v>
      </c>
      <c r="F70" s="21">
        <v>-321.57569999999998</v>
      </c>
      <c r="G70" s="21">
        <v>-80.09559999999999</v>
      </c>
      <c r="H70" s="21">
        <f t="shared" si="65"/>
        <v>-848.85900000000015</v>
      </c>
      <c r="I70" s="21">
        <v>-325.40719999999999</v>
      </c>
      <c r="J70" s="21">
        <v>-83.126200000000011</v>
      </c>
      <c r="K70" s="21">
        <v>-332.46070000000003</v>
      </c>
      <c r="L70" s="21">
        <v>-107.86490000000001</v>
      </c>
      <c r="M70" s="21">
        <f t="shared" si="66"/>
        <v>-457.64600000000002</v>
      </c>
      <c r="N70" s="21">
        <v>-335.55790000000002</v>
      </c>
      <c r="O70" s="21">
        <v>-122.0881</v>
      </c>
      <c r="P70" s="19">
        <v>57</v>
      </c>
    </row>
    <row r="71" spans="1:16" ht="12.75" customHeight="1" x14ac:dyDescent="0.2">
      <c r="A71" s="18">
        <v>58</v>
      </c>
      <c r="B71" s="20" t="s">
        <v>61</v>
      </c>
      <c r="C71" s="21">
        <f t="shared" si="64"/>
        <v>-1410.2652999999998</v>
      </c>
      <c r="D71" s="21">
        <v>-356.96029999999996</v>
      </c>
      <c r="E71" s="21">
        <v>-339.43029999999999</v>
      </c>
      <c r="F71" s="21">
        <v>-365.0729</v>
      </c>
      <c r="G71" s="21">
        <v>-348.80180000000001</v>
      </c>
      <c r="H71" s="21">
        <f t="shared" si="65"/>
        <v>-1601.3412000000001</v>
      </c>
      <c r="I71" s="21">
        <v>-373.05059999999997</v>
      </c>
      <c r="J71" s="21">
        <v>-380.33850000000001</v>
      </c>
      <c r="K71" s="21">
        <v>-424.19060000000002</v>
      </c>
      <c r="L71" s="21">
        <v>-423.76150000000001</v>
      </c>
      <c r="M71" s="21">
        <f t="shared" si="66"/>
        <v>-921.90900000000011</v>
      </c>
      <c r="N71" s="21">
        <v>-434.02089999999998</v>
      </c>
      <c r="O71" s="21">
        <v>-487.88810000000007</v>
      </c>
      <c r="P71" s="19">
        <v>58</v>
      </c>
    </row>
    <row r="72" spans="1:16" ht="12.75" customHeight="1" x14ac:dyDescent="0.2">
      <c r="A72" s="18">
        <v>59</v>
      </c>
      <c r="B72" s="20" t="s">
        <v>63</v>
      </c>
      <c r="C72" s="22">
        <f>C73+C74</f>
        <v>-124.37950000000023</v>
      </c>
      <c r="D72" s="22">
        <f t="shared" ref="D72:G72" si="67">D73+D74</f>
        <v>-18.429600000000022</v>
      </c>
      <c r="E72" s="22">
        <f t="shared" si="67"/>
        <v>-40.311200000000014</v>
      </c>
      <c r="F72" s="22">
        <f t="shared" si="67"/>
        <v>-37.041800000000023</v>
      </c>
      <c r="G72" s="22">
        <f t="shared" si="67"/>
        <v>-28.596900000000005</v>
      </c>
      <c r="H72" s="22">
        <f>H73+H74</f>
        <v>-70.20880000000011</v>
      </c>
      <c r="I72" s="22">
        <f t="shared" ref="I72:L72" si="68">I73+I74</f>
        <v>-19.514399999999995</v>
      </c>
      <c r="J72" s="22">
        <f t="shared" si="68"/>
        <v>-7.0836000000000183</v>
      </c>
      <c r="K72" s="22">
        <f t="shared" si="68"/>
        <v>-32.251200000000011</v>
      </c>
      <c r="L72" s="22">
        <f t="shared" si="68"/>
        <v>-11.3596</v>
      </c>
      <c r="M72" s="22">
        <f>M73+M74</f>
        <v>-49.477600000000052</v>
      </c>
      <c r="N72" s="22">
        <f t="shared" ref="N72:O72" si="69">N73+N74</f>
        <v>-18.203000000000003</v>
      </c>
      <c r="O72" s="22">
        <f t="shared" si="69"/>
        <v>-31.274599999999992</v>
      </c>
      <c r="P72" s="19">
        <v>59</v>
      </c>
    </row>
    <row r="73" spans="1:16" ht="12.75" customHeight="1" x14ac:dyDescent="0.2">
      <c r="A73" s="18">
        <v>60</v>
      </c>
      <c r="B73" s="20" t="s">
        <v>64</v>
      </c>
      <c r="C73" s="21">
        <f t="shared" si="64"/>
        <v>903.21989999999983</v>
      </c>
      <c r="D73" s="21">
        <v>222.01609999999999</v>
      </c>
      <c r="E73" s="21">
        <v>213.95649999999998</v>
      </c>
      <c r="F73" s="21">
        <v>221.26609999999999</v>
      </c>
      <c r="G73" s="21">
        <v>245.9812</v>
      </c>
      <c r="H73" s="21">
        <f t="shared" si="65"/>
        <v>918.60419999999999</v>
      </c>
      <c r="I73" s="21">
        <v>223.15729999999999</v>
      </c>
      <c r="J73" s="21">
        <v>236.7422</v>
      </c>
      <c r="K73" s="21">
        <v>212.27189999999999</v>
      </c>
      <c r="L73" s="21">
        <v>246.43279999999999</v>
      </c>
      <c r="M73" s="21">
        <f t="shared" ref="M73:M76" si="70">N73+O73</f>
        <v>453.92809999999997</v>
      </c>
      <c r="N73" s="21">
        <v>232.4211</v>
      </c>
      <c r="O73" s="21">
        <v>221.50700000000001</v>
      </c>
      <c r="P73" s="19">
        <v>60</v>
      </c>
    </row>
    <row r="74" spans="1:16" ht="12.75" customHeight="1" x14ac:dyDescent="0.2">
      <c r="A74" s="18">
        <v>61</v>
      </c>
      <c r="B74" s="20" t="s">
        <v>65</v>
      </c>
      <c r="C74" s="21">
        <f t="shared" si="64"/>
        <v>-1027.5994000000001</v>
      </c>
      <c r="D74" s="21">
        <v>-240.44570000000002</v>
      </c>
      <c r="E74" s="21">
        <v>-254.26769999999999</v>
      </c>
      <c r="F74" s="21">
        <v>-258.30790000000002</v>
      </c>
      <c r="G74" s="21">
        <v>-274.57810000000001</v>
      </c>
      <c r="H74" s="21">
        <f t="shared" si="65"/>
        <v>-988.8130000000001</v>
      </c>
      <c r="I74" s="21">
        <v>-242.67169999999999</v>
      </c>
      <c r="J74" s="21">
        <v>-243.82580000000002</v>
      </c>
      <c r="K74" s="21">
        <v>-244.5231</v>
      </c>
      <c r="L74" s="21">
        <v>-257.79239999999999</v>
      </c>
      <c r="M74" s="21">
        <f t="shared" si="70"/>
        <v>-503.40570000000002</v>
      </c>
      <c r="N74" s="21">
        <v>-250.6241</v>
      </c>
      <c r="O74" s="21">
        <v>-252.7816</v>
      </c>
      <c r="P74" s="19">
        <v>61</v>
      </c>
    </row>
    <row r="75" spans="1:16" ht="12.75" customHeight="1" x14ac:dyDescent="0.2">
      <c r="A75" s="18">
        <v>62</v>
      </c>
      <c r="B75" s="20" t="s">
        <v>66</v>
      </c>
      <c r="C75" s="21">
        <f t="shared" si="64"/>
        <v>155.15379999999999</v>
      </c>
      <c r="D75" s="21">
        <v>45.173000000000002</v>
      </c>
      <c r="E75" s="21">
        <v>31.692399999999999</v>
      </c>
      <c r="F75" s="21">
        <v>30.645899999999997</v>
      </c>
      <c r="G75" s="21">
        <v>47.642500000000005</v>
      </c>
      <c r="H75" s="21">
        <f t="shared" si="65"/>
        <v>157.07810000000001</v>
      </c>
      <c r="I75" s="21">
        <v>43.749899999999997</v>
      </c>
      <c r="J75" s="21">
        <v>34.1479</v>
      </c>
      <c r="K75" s="21">
        <v>32.458500000000001</v>
      </c>
      <c r="L75" s="21">
        <v>46.721800000000002</v>
      </c>
      <c r="M75" s="21">
        <f t="shared" si="70"/>
        <v>73.544199999999989</v>
      </c>
      <c r="N75" s="21">
        <v>42.585799999999999</v>
      </c>
      <c r="O75" s="21">
        <v>30.958399999999997</v>
      </c>
      <c r="P75" s="19">
        <v>62</v>
      </c>
    </row>
    <row r="76" spans="1:16" ht="12.75" customHeight="1" x14ac:dyDescent="0.2">
      <c r="A76" s="18">
        <v>63</v>
      </c>
      <c r="B76" s="20" t="s">
        <v>67</v>
      </c>
      <c r="C76" s="21">
        <f t="shared" si="64"/>
        <v>-279.5333</v>
      </c>
      <c r="D76" s="21">
        <v>-63.602599999999995</v>
      </c>
      <c r="E76" s="21">
        <v>-72.003600000000006</v>
      </c>
      <c r="F76" s="21">
        <v>-67.687700000000007</v>
      </c>
      <c r="G76" s="21">
        <v>-76.239399999999989</v>
      </c>
      <c r="H76" s="21">
        <f t="shared" si="65"/>
        <v>-227.2869</v>
      </c>
      <c r="I76" s="21">
        <v>-63.264299999999992</v>
      </c>
      <c r="J76" s="21">
        <v>-41.231500000000011</v>
      </c>
      <c r="K76" s="21">
        <v>-64.709699999999998</v>
      </c>
      <c r="L76" s="21">
        <v>-58.081400000000002</v>
      </c>
      <c r="M76" s="21">
        <f t="shared" si="70"/>
        <v>-123.02180000000001</v>
      </c>
      <c r="N76" s="21">
        <v>-60.788800000000009</v>
      </c>
      <c r="O76" s="21">
        <v>-62.233000000000004</v>
      </c>
      <c r="P76" s="19">
        <v>63</v>
      </c>
    </row>
    <row r="77" spans="1:16" ht="15" customHeight="1" x14ac:dyDescent="0.2">
      <c r="A77" s="18">
        <v>64</v>
      </c>
      <c r="B77" s="20" t="s">
        <v>68</v>
      </c>
      <c r="C77" s="22">
        <f>C78+C79</f>
        <v>5823.2728000000006</v>
      </c>
      <c r="D77" s="22">
        <f t="shared" ref="D77:G77" si="71">D78+D79</f>
        <v>794.10750000000007</v>
      </c>
      <c r="E77" s="22">
        <f t="shared" si="71"/>
        <v>1049.0628000000004</v>
      </c>
      <c r="F77" s="22">
        <f t="shared" si="71"/>
        <v>1854.7730999999999</v>
      </c>
      <c r="G77" s="22">
        <f t="shared" si="71"/>
        <v>2125.3294000000001</v>
      </c>
      <c r="H77" s="22">
        <f>H78+H79</f>
        <v>6351.708700000002</v>
      </c>
      <c r="I77" s="22">
        <f t="shared" ref="I77:L77" si="72">I78+I79</f>
        <v>1502.5089</v>
      </c>
      <c r="J77" s="22">
        <f t="shared" si="72"/>
        <v>1545.2680999999998</v>
      </c>
      <c r="K77" s="22">
        <f t="shared" si="72"/>
        <v>2418.6356999999998</v>
      </c>
      <c r="L77" s="22">
        <f t="shared" si="72"/>
        <v>885.29600000000039</v>
      </c>
      <c r="M77" s="22">
        <f>M78+M79</f>
        <v>2475.0047999999997</v>
      </c>
      <c r="N77" s="22">
        <f t="shared" ref="N77:O77" si="73">N78+N79</f>
        <v>1140.6528999999998</v>
      </c>
      <c r="O77" s="22">
        <f t="shared" si="73"/>
        <v>1334.3518999999997</v>
      </c>
      <c r="P77" s="19">
        <v>64</v>
      </c>
    </row>
    <row r="78" spans="1:16" ht="15" customHeight="1" x14ac:dyDescent="0.2">
      <c r="A78" s="18">
        <v>65</v>
      </c>
      <c r="B78" s="20" t="s">
        <v>69</v>
      </c>
      <c r="C78" s="22">
        <f t="shared" si="64"/>
        <v>25.209499999999998</v>
      </c>
      <c r="D78" s="22">
        <v>6.5049000000000001</v>
      </c>
      <c r="E78" s="22">
        <v>6.2016</v>
      </c>
      <c r="F78" s="22">
        <v>6.0030000000000001</v>
      </c>
      <c r="G78" s="22">
        <v>6.5</v>
      </c>
      <c r="H78" s="22">
        <f t="shared" si="65"/>
        <v>22.650299999999998</v>
      </c>
      <c r="I78" s="22">
        <v>5.5237999999999996</v>
      </c>
      <c r="J78" s="22">
        <v>5.5227000000000004</v>
      </c>
      <c r="K78" s="22">
        <v>5.8018999999999998</v>
      </c>
      <c r="L78" s="22">
        <v>5.8018999999999998</v>
      </c>
      <c r="M78" s="22">
        <f>N78+O78</f>
        <v>10.914200000000001</v>
      </c>
      <c r="N78" s="22">
        <v>5.5956999999999999</v>
      </c>
      <c r="O78" s="22">
        <v>5.3185000000000002</v>
      </c>
      <c r="P78" s="19">
        <v>65</v>
      </c>
    </row>
    <row r="79" spans="1:16" ht="15" customHeight="1" x14ac:dyDescent="0.2">
      <c r="A79" s="18">
        <v>66</v>
      </c>
      <c r="B79" s="20" t="s">
        <v>70</v>
      </c>
      <c r="C79" s="22">
        <f>C80+C89+C92+C103</f>
        <v>5798.0633000000007</v>
      </c>
      <c r="D79" s="22">
        <f t="shared" ref="D79:G79" si="74">D80+D89+D92+D103</f>
        <v>787.60260000000005</v>
      </c>
      <c r="E79" s="22">
        <f t="shared" si="74"/>
        <v>1042.8612000000003</v>
      </c>
      <c r="F79" s="22">
        <f t="shared" si="74"/>
        <v>1848.7701</v>
      </c>
      <c r="G79" s="22">
        <f t="shared" si="74"/>
        <v>2118.8294000000001</v>
      </c>
      <c r="H79" s="22">
        <f>H80+H89+H92+H103</f>
        <v>6329.0584000000017</v>
      </c>
      <c r="I79" s="22">
        <f t="shared" ref="I79:L79" si="75">I80+I89+I92+I103</f>
        <v>1496.9851000000001</v>
      </c>
      <c r="J79" s="22">
        <f t="shared" si="75"/>
        <v>1539.7453999999998</v>
      </c>
      <c r="K79" s="22">
        <f t="shared" si="75"/>
        <v>2412.8337999999999</v>
      </c>
      <c r="L79" s="22">
        <f t="shared" si="75"/>
        <v>879.49410000000034</v>
      </c>
      <c r="M79" s="22">
        <f>M80+M89+M92+M103</f>
        <v>2464.0905999999995</v>
      </c>
      <c r="N79" s="22">
        <f t="shared" ref="N79:O79" si="76">N80+N89+N92+N103</f>
        <v>1135.0571999999997</v>
      </c>
      <c r="O79" s="22">
        <f t="shared" si="76"/>
        <v>1329.0333999999996</v>
      </c>
      <c r="P79" s="19">
        <v>66</v>
      </c>
    </row>
    <row r="80" spans="1:16" ht="15" customHeight="1" x14ac:dyDescent="0.2">
      <c r="A80" s="18">
        <v>67</v>
      </c>
      <c r="B80" s="20" t="s">
        <v>71</v>
      </c>
      <c r="C80" s="24">
        <f>C81+C85</f>
        <v>4314.4860000000008</v>
      </c>
      <c r="D80" s="24">
        <f t="shared" ref="D80:G80" si="77">D81+D85</f>
        <v>1165.432</v>
      </c>
      <c r="E80" s="24">
        <f t="shared" si="77"/>
        <v>1200.0941000000003</v>
      </c>
      <c r="F80" s="24">
        <f t="shared" si="77"/>
        <v>1058.6263999999999</v>
      </c>
      <c r="G80" s="24">
        <f t="shared" si="77"/>
        <v>890.33349999999996</v>
      </c>
      <c r="H80" s="24">
        <f>H81+H85</f>
        <v>5104.0694000000012</v>
      </c>
      <c r="I80" s="24">
        <f t="shared" ref="I80:L80" si="78">I81+I85</f>
        <v>1472.1346999999998</v>
      </c>
      <c r="J80" s="24">
        <f t="shared" si="78"/>
        <v>1349.5099</v>
      </c>
      <c r="K80" s="24">
        <f t="shared" si="78"/>
        <v>1050.4073000000001</v>
      </c>
      <c r="L80" s="24">
        <f t="shared" si="78"/>
        <v>1232.0174999999999</v>
      </c>
      <c r="M80" s="24">
        <f>M81+M85</f>
        <v>2873.5244000000002</v>
      </c>
      <c r="N80" s="24">
        <f t="shared" ref="N80:O80" si="79">N81+N85</f>
        <v>957.01109999999994</v>
      </c>
      <c r="O80" s="24">
        <f t="shared" si="79"/>
        <v>1916.5132999999998</v>
      </c>
      <c r="P80" s="19">
        <v>67</v>
      </c>
    </row>
    <row r="81" spans="1:16" ht="12.75" customHeight="1" x14ac:dyDescent="0.2">
      <c r="A81" s="18">
        <v>68</v>
      </c>
      <c r="B81" s="20" t="s">
        <v>72</v>
      </c>
      <c r="C81" s="21">
        <f>C82+C83+C84</f>
        <v>137.84100000000001</v>
      </c>
      <c r="D81" s="21">
        <f t="shared" ref="D81:G81" si="80">D82+D83+D84</f>
        <v>-93.260900000000007</v>
      </c>
      <c r="E81" s="21">
        <f t="shared" si="80"/>
        <v>-97.80749999999999</v>
      </c>
      <c r="F81" s="21">
        <f t="shared" si="80"/>
        <v>-112.69279999999999</v>
      </c>
      <c r="G81" s="21">
        <f t="shared" si="80"/>
        <v>441.60219999999998</v>
      </c>
      <c r="H81" s="21">
        <f>H82+H83+H84</f>
        <v>-163.08940000000001</v>
      </c>
      <c r="I81" s="21">
        <f t="shared" ref="I81:L81" si="81">I82+I83+I84</f>
        <v>-11.2211</v>
      </c>
      <c r="J81" s="21">
        <f t="shared" si="81"/>
        <v>-95.185000000000002</v>
      </c>
      <c r="K81" s="21">
        <f t="shared" si="81"/>
        <v>-77.205500000000001</v>
      </c>
      <c r="L81" s="21">
        <f t="shared" si="81"/>
        <v>20.522199999999998</v>
      </c>
      <c r="M81" s="21">
        <f>M82+M83+M84</f>
        <v>-363.20679999999999</v>
      </c>
      <c r="N81" s="21">
        <f t="shared" ref="N81:O81" si="82">N82+N83+N84</f>
        <v>-186.2901</v>
      </c>
      <c r="O81" s="21">
        <f t="shared" si="82"/>
        <v>-176.91669999999999</v>
      </c>
      <c r="P81" s="19">
        <v>68</v>
      </c>
    </row>
    <row r="82" spans="1:16" ht="12.75" customHeight="1" x14ac:dyDescent="0.2">
      <c r="A82" s="18">
        <v>69</v>
      </c>
      <c r="B82" s="20" t="s">
        <v>73</v>
      </c>
      <c r="C82" s="21">
        <f t="shared" ref="C82:C91" si="83">D82+E82+F82+G82</f>
        <v>137.84100000000001</v>
      </c>
      <c r="D82" s="21">
        <v>-93.260900000000007</v>
      </c>
      <c r="E82" s="21">
        <v>-97.80749999999999</v>
      </c>
      <c r="F82" s="21">
        <v>-112.69279999999999</v>
      </c>
      <c r="G82" s="21">
        <v>441.60219999999998</v>
      </c>
      <c r="H82" s="21">
        <f t="shared" ref="H82:H91" si="84">I82+J82+K82+L82</f>
        <v>-163.08940000000001</v>
      </c>
      <c r="I82" s="21">
        <v>-11.2211</v>
      </c>
      <c r="J82" s="21">
        <v>-95.185000000000002</v>
      </c>
      <c r="K82" s="21">
        <v>-77.205500000000001</v>
      </c>
      <c r="L82" s="21">
        <v>20.522199999999998</v>
      </c>
      <c r="M82" s="21">
        <f t="shared" ref="M82:M84" si="85">N82+O82</f>
        <v>-363.20679999999999</v>
      </c>
      <c r="N82" s="21">
        <v>-186.2901</v>
      </c>
      <c r="O82" s="21">
        <v>-176.91669999999999</v>
      </c>
      <c r="P82" s="19">
        <v>69</v>
      </c>
    </row>
    <row r="83" spans="1:16" ht="12.75" customHeight="1" x14ac:dyDescent="0.2">
      <c r="A83" s="18">
        <v>70</v>
      </c>
      <c r="B83" s="20" t="s">
        <v>74</v>
      </c>
      <c r="C83" s="21">
        <f t="shared" si="83"/>
        <v>0</v>
      </c>
      <c r="D83" s="21">
        <v>0</v>
      </c>
      <c r="E83" s="21">
        <v>0</v>
      </c>
      <c r="F83" s="21">
        <v>0</v>
      </c>
      <c r="G83" s="21">
        <v>0</v>
      </c>
      <c r="H83" s="21">
        <f t="shared" si="84"/>
        <v>0</v>
      </c>
      <c r="I83" s="21">
        <v>0</v>
      </c>
      <c r="J83" s="21">
        <v>0</v>
      </c>
      <c r="K83" s="21">
        <v>0</v>
      </c>
      <c r="L83" s="21">
        <v>0</v>
      </c>
      <c r="M83" s="21">
        <f t="shared" si="85"/>
        <v>0</v>
      </c>
      <c r="N83" s="21">
        <v>0</v>
      </c>
      <c r="O83" s="21">
        <v>0</v>
      </c>
      <c r="P83" s="19">
        <v>70</v>
      </c>
    </row>
    <row r="84" spans="1:16" ht="12.75" customHeight="1" x14ac:dyDescent="0.2">
      <c r="A84" s="18">
        <v>71</v>
      </c>
      <c r="B84" s="20" t="s">
        <v>75</v>
      </c>
      <c r="C84" s="21">
        <f t="shared" si="83"/>
        <v>0</v>
      </c>
      <c r="D84" s="21">
        <v>0</v>
      </c>
      <c r="E84" s="21">
        <v>0</v>
      </c>
      <c r="F84" s="21">
        <v>0</v>
      </c>
      <c r="G84" s="21">
        <v>0</v>
      </c>
      <c r="H84" s="21">
        <f t="shared" si="84"/>
        <v>0</v>
      </c>
      <c r="I84" s="21">
        <v>0</v>
      </c>
      <c r="J84" s="21">
        <v>0</v>
      </c>
      <c r="K84" s="21">
        <v>0</v>
      </c>
      <c r="L84" s="21">
        <v>0</v>
      </c>
      <c r="M84" s="21">
        <f t="shared" si="85"/>
        <v>0</v>
      </c>
      <c r="N84" s="21">
        <v>0</v>
      </c>
      <c r="O84" s="21">
        <v>0</v>
      </c>
      <c r="P84" s="19">
        <v>71</v>
      </c>
    </row>
    <row r="85" spans="1:16" ht="12.75" customHeight="1" x14ac:dyDescent="0.2">
      <c r="A85" s="18">
        <v>72</v>
      </c>
      <c r="B85" s="23" t="s">
        <v>76</v>
      </c>
      <c r="C85" s="21">
        <f>C86+C87+C88</f>
        <v>4176.6450000000004</v>
      </c>
      <c r="D85" s="21">
        <f t="shared" ref="D85:G85" si="86">D86+D87+D88</f>
        <v>1258.6929</v>
      </c>
      <c r="E85" s="21">
        <f t="shared" si="86"/>
        <v>1297.9016000000001</v>
      </c>
      <c r="F85" s="21">
        <f t="shared" si="86"/>
        <v>1171.3191999999999</v>
      </c>
      <c r="G85" s="21">
        <f t="shared" si="86"/>
        <v>448.73130000000003</v>
      </c>
      <c r="H85" s="21">
        <f>H86+H87+H88</f>
        <v>5267.1588000000011</v>
      </c>
      <c r="I85" s="21">
        <f t="shared" ref="I85:L85" si="87">I86+I87+I88</f>
        <v>1483.3557999999998</v>
      </c>
      <c r="J85" s="21">
        <f t="shared" si="87"/>
        <v>1444.6949</v>
      </c>
      <c r="K85" s="21">
        <f t="shared" si="87"/>
        <v>1127.6128000000001</v>
      </c>
      <c r="L85" s="21">
        <f t="shared" si="87"/>
        <v>1211.4953</v>
      </c>
      <c r="M85" s="21">
        <f>M86+M87+M88</f>
        <v>3236.7312000000002</v>
      </c>
      <c r="N85" s="21">
        <f t="shared" ref="N85:O85" si="88">N86+N87+N88</f>
        <v>1143.3011999999999</v>
      </c>
      <c r="O85" s="21">
        <f t="shared" si="88"/>
        <v>2093.4299999999998</v>
      </c>
      <c r="P85" s="19">
        <v>72</v>
      </c>
    </row>
    <row r="86" spans="1:16" ht="12.75" customHeight="1" x14ac:dyDescent="0.2">
      <c r="A86" s="18">
        <v>73</v>
      </c>
      <c r="B86" s="20" t="s">
        <v>77</v>
      </c>
      <c r="C86" s="21">
        <f t="shared" si="83"/>
        <v>-24.39689999999996</v>
      </c>
      <c r="D86" s="21">
        <v>37.486899999999991</v>
      </c>
      <c r="E86" s="21">
        <v>39.480800000000002</v>
      </c>
      <c r="F86" s="21">
        <v>91.412199999999999</v>
      </c>
      <c r="G86" s="21">
        <v>-192.77679999999995</v>
      </c>
      <c r="H86" s="21">
        <f t="shared" si="84"/>
        <v>67.250299999999996</v>
      </c>
      <c r="I86" s="21">
        <v>265.58699999999999</v>
      </c>
      <c r="J86" s="21">
        <v>-191.5437</v>
      </c>
      <c r="K86" s="21">
        <v>-8.9602999999999966</v>
      </c>
      <c r="L86" s="21">
        <v>2.1672999999999973</v>
      </c>
      <c r="M86" s="21">
        <f t="shared" ref="M86:M88" si="89">N86+O86</f>
        <v>155.23039999999997</v>
      </c>
      <c r="N86" s="21">
        <v>-41.760000000000005</v>
      </c>
      <c r="O86" s="21">
        <v>196.99039999999999</v>
      </c>
      <c r="P86" s="19">
        <v>73</v>
      </c>
    </row>
    <row r="87" spans="1:16" ht="12.75" customHeight="1" x14ac:dyDescent="0.2">
      <c r="A87" s="18">
        <v>74</v>
      </c>
      <c r="B87" s="20" t="s">
        <v>78</v>
      </c>
      <c r="C87" s="21">
        <f t="shared" si="83"/>
        <v>1790.3042</v>
      </c>
      <c r="D87" s="21">
        <v>550.58989999999994</v>
      </c>
      <c r="E87" s="21">
        <v>480.87220000000002</v>
      </c>
      <c r="F87" s="21">
        <v>510.94709999999998</v>
      </c>
      <c r="G87" s="21">
        <v>247.89499999999998</v>
      </c>
      <c r="H87" s="21">
        <f t="shared" si="84"/>
        <v>2789.1016000000004</v>
      </c>
      <c r="I87" s="21">
        <v>819.61869999999999</v>
      </c>
      <c r="J87" s="21">
        <v>881.05489999999998</v>
      </c>
      <c r="K87" s="21">
        <v>722.94530000000009</v>
      </c>
      <c r="L87" s="21">
        <v>365.48270000000002</v>
      </c>
      <c r="M87" s="21">
        <f t="shared" si="89"/>
        <v>1160.652</v>
      </c>
      <c r="N87" s="21">
        <v>472.12819999999999</v>
      </c>
      <c r="O87" s="21">
        <v>688.52379999999994</v>
      </c>
      <c r="P87" s="19">
        <v>74</v>
      </c>
    </row>
    <row r="88" spans="1:16" ht="12.75" customHeight="1" x14ac:dyDescent="0.2">
      <c r="A88" s="18">
        <v>75</v>
      </c>
      <c r="B88" s="20" t="s">
        <v>79</v>
      </c>
      <c r="C88" s="21">
        <f t="shared" si="83"/>
        <v>2410.7377000000001</v>
      </c>
      <c r="D88" s="21">
        <v>670.61610000000007</v>
      </c>
      <c r="E88" s="21">
        <v>777.54860000000008</v>
      </c>
      <c r="F88" s="21">
        <v>568.95989999999995</v>
      </c>
      <c r="G88" s="21">
        <v>393.61310000000003</v>
      </c>
      <c r="H88" s="21">
        <f t="shared" si="84"/>
        <v>2410.8069</v>
      </c>
      <c r="I88" s="21">
        <v>398.15009999999995</v>
      </c>
      <c r="J88" s="21">
        <v>755.18370000000004</v>
      </c>
      <c r="K88" s="21">
        <v>413.62779999999998</v>
      </c>
      <c r="L88" s="21">
        <v>843.84530000000007</v>
      </c>
      <c r="M88" s="21">
        <f t="shared" si="89"/>
        <v>1920.8488</v>
      </c>
      <c r="N88" s="21">
        <v>712.93299999999999</v>
      </c>
      <c r="O88" s="21">
        <v>1207.9158</v>
      </c>
      <c r="P88" s="19">
        <v>75</v>
      </c>
    </row>
    <row r="89" spans="1:16" ht="15" customHeight="1" x14ac:dyDescent="0.2">
      <c r="A89" s="18">
        <v>76</v>
      </c>
      <c r="B89" s="20" t="s">
        <v>80</v>
      </c>
      <c r="C89" s="24">
        <f>C90+C91</f>
        <v>669.90539999999987</v>
      </c>
      <c r="D89" s="24">
        <f t="shared" ref="D89:G89" si="90">D90+D91</f>
        <v>-252.23379999999997</v>
      </c>
      <c r="E89" s="24">
        <f t="shared" si="90"/>
        <v>100.47089999999997</v>
      </c>
      <c r="F89" s="24">
        <f t="shared" si="90"/>
        <v>459.29360000000008</v>
      </c>
      <c r="G89" s="24">
        <f t="shared" si="90"/>
        <v>362.37469999999996</v>
      </c>
      <c r="H89" s="24">
        <f>H90+H91</f>
        <v>351.8143</v>
      </c>
      <c r="I89" s="24">
        <f t="shared" ref="I89:L89" si="91">I90+I91</f>
        <v>-687.86129999999991</v>
      </c>
      <c r="J89" s="24">
        <f t="shared" si="91"/>
        <v>631.40189999999973</v>
      </c>
      <c r="K89" s="24">
        <f t="shared" si="91"/>
        <v>-5.7080000000000286</v>
      </c>
      <c r="L89" s="24">
        <f t="shared" si="91"/>
        <v>413.98170000000005</v>
      </c>
      <c r="M89" s="24">
        <f>M90+M91</f>
        <v>332.0385</v>
      </c>
      <c r="N89" s="24">
        <f t="shared" ref="N89:O89" si="92">N90+N91</f>
        <v>-126.6661</v>
      </c>
      <c r="O89" s="24">
        <f t="shared" si="92"/>
        <v>458.70460000000003</v>
      </c>
      <c r="P89" s="19">
        <v>76</v>
      </c>
    </row>
    <row r="90" spans="1:16" ht="12.75" customHeight="1" x14ac:dyDescent="0.2">
      <c r="A90" s="18">
        <v>77</v>
      </c>
      <c r="B90" s="20" t="s">
        <v>81</v>
      </c>
      <c r="C90" s="21">
        <f t="shared" si="83"/>
        <v>-669.34320000000002</v>
      </c>
      <c r="D90" s="21">
        <v>-386.53019999999998</v>
      </c>
      <c r="E90" s="21">
        <v>-453.57089999999999</v>
      </c>
      <c r="F90" s="21">
        <v>-284.5385</v>
      </c>
      <c r="G90" s="21">
        <v>455.29640000000001</v>
      </c>
      <c r="H90" s="21">
        <f t="shared" si="84"/>
        <v>-1217.8357000000001</v>
      </c>
      <c r="I90" s="21">
        <v>-230.89719999999997</v>
      </c>
      <c r="J90" s="21">
        <v>-800.87150000000008</v>
      </c>
      <c r="K90" s="21">
        <v>10.289399999999977</v>
      </c>
      <c r="L90" s="21">
        <v>-196.35640000000001</v>
      </c>
      <c r="M90" s="21">
        <f t="shared" ref="M90:M91" si="93">N90+O90</f>
        <v>473.88040000000001</v>
      </c>
      <c r="N90" s="21">
        <v>-153.03800000000001</v>
      </c>
      <c r="O90" s="21">
        <v>626.91840000000002</v>
      </c>
      <c r="P90" s="19">
        <v>77</v>
      </c>
    </row>
    <row r="91" spans="1:16" ht="12.75" customHeight="1" x14ac:dyDescent="0.2">
      <c r="A91" s="18">
        <v>78</v>
      </c>
      <c r="B91" s="20" t="s">
        <v>82</v>
      </c>
      <c r="C91" s="21">
        <f t="shared" si="83"/>
        <v>1339.2485999999999</v>
      </c>
      <c r="D91" s="21">
        <v>134.29640000000001</v>
      </c>
      <c r="E91" s="21">
        <v>554.04179999999997</v>
      </c>
      <c r="F91" s="21">
        <v>743.83210000000008</v>
      </c>
      <c r="G91" s="21">
        <v>-92.921700000000016</v>
      </c>
      <c r="H91" s="21">
        <f t="shared" si="84"/>
        <v>1569.65</v>
      </c>
      <c r="I91" s="21">
        <v>-456.96409999999997</v>
      </c>
      <c r="J91" s="21">
        <v>1432.2733999999998</v>
      </c>
      <c r="K91" s="21">
        <v>-15.997400000000006</v>
      </c>
      <c r="L91" s="21">
        <v>610.33810000000005</v>
      </c>
      <c r="M91" s="21">
        <f t="shared" si="93"/>
        <v>-141.84189999999998</v>
      </c>
      <c r="N91" s="21">
        <v>26.371900000000011</v>
      </c>
      <c r="O91" s="21">
        <v>-168.21379999999999</v>
      </c>
      <c r="P91" s="19">
        <v>78</v>
      </c>
    </row>
    <row r="92" spans="1:16" ht="15" customHeight="1" x14ac:dyDescent="0.2">
      <c r="A92" s="18">
        <v>79</v>
      </c>
      <c r="B92" s="20" t="s">
        <v>83</v>
      </c>
      <c r="C92" s="24">
        <f>C93+C98</f>
        <v>-157.43730000000005</v>
      </c>
      <c r="D92" s="24">
        <f t="shared" ref="D92:G92" si="94">D93+D98</f>
        <v>-872.60859999999991</v>
      </c>
      <c r="E92" s="24">
        <f t="shared" si="94"/>
        <v>330.01310000000012</v>
      </c>
      <c r="F92" s="24">
        <f t="shared" si="94"/>
        <v>-230.73340000000002</v>
      </c>
      <c r="G92" s="24">
        <f t="shared" si="94"/>
        <v>615.89159999999993</v>
      </c>
      <c r="H92" s="24">
        <f>H93+H98</f>
        <v>240.83430000000055</v>
      </c>
      <c r="I92" s="24">
        <f t="shared" ref="I92:L92" si="95">I93+I98</f>
        <v>-9.7648999999998978</v>
      </c>
      <c r="J92" s="24">
        <f t="shared" si="95"/>
        <v>-338.24099999999993</v>
      </c>
      <c r="K92" s="24">
        <f t="shared" si="95"/>
        <v>670.47709999999995</v>
      </c>
      <c r="L92" s="24">
        <f t="shared" si="95"/>
        <v>-81.636899999999741</v>
      </c>
      <c r="M92" s="24">
        <f>M93+M98</f>
        <v>-736.96140000000048</v>
      </c>
      <c r="N92" s="24">
        <f t="shared" ref="N92:O92" si="96">N93+N98</f>
        <v>90.164999999999736</v>
      </c>
      <c r="O92" s="24">
        <f t="shared" si="96"/>
        <v>-827.1264000000001</v>
      </c>
      <c r="P92" s="19">
        <v>79</v>
      </c>
    </row>
    <row r="93" spans="1:16" ht="12.75" customHeight="1" x14ac:dyDescent="0.2">
      <c r="A93" s="18">
        <v>80</v>
      </c>
      <c r="B93" s="20" t="s">
        <v>84</v>
      </c>
      <c r="C93" s="21">
        <f>C94+C95+C96+C97</f>
        <v>3590.8171000000002</v>
      </c>
      <c r="D93" s="21">
        <f t="shared" ref="D93:G93" si="97">D94+D95+D96+D97</f>
        <v>495.50509999999997</v>
      </c>
      <c r="E93" s="21">
        <f t="shared" si="97"/>
        <v>2506.9027000000001</v>
      </c>
      <c r="F93" s="21">
        <f t="shared" si="97"/>
        <v>-111.25569999999996</v>
      </c>
      <c r="G93" s="21">
        <f t="shared" si="97"/>
        <v>699.66499999999996</v>
      </c>
      <c r="H93" s="21">
        <f>H94+H95+H96+H97</f>
        <v>-987.14870000000008</v>
      </c>
      <c r="I93" s="21">
        <f t="shared" ref="I93:L93" si="98">I94+I95+I96+I97</f>
        <v>316.12130000000002</v>
      </c>
      <c r="J93" s="21">
        <f t="shared" si="98"/>
        <v>193.77609999999999</v>
      </c>
      <c r="K93" s="21">
        <f t="shared" si="98"/>
        <v>-300.0204</v>
      </c>
      <c r="L93" s="21">
        <f t="shared" si="98"/>
        <v>-1197.0257000000001</v>
      </c>
      <c r="M93" s="21">
        <f>M94+M95+M96+M97</f>
        <v>703.83249999999987</v>
      </c>
      <c r="N93" s="21">
        <f t="shared" ref="N93:O93" si="99">N94+N95+N96+N97</f>
        <v>1042.3677999999998</v>
      </c>
      <c r="O93" s="21">
        <f t="shared" si="99"/>
        <v>-338.53530000000001</v>
      </c>
      <c r="P93" s="19">
        <v>80</v>
      </c>
    </row>
    <row r="94" spans="1:16" ht="12.75" customHeight="1" x14ac:dyDescent="0.2">
      <c r="A94" s="18">
        <v>81</v>
      </c>
      <c r="B94" s="20" t="s">
        <v>85</v>
      </c>
      <c r="C94" s="21">
        <f t="shared" ref="C94:C103" si="100">D94+E94+F94+G94</f>
        <v>-656.59999999999991</v>
      </c>
      <c r="D94" s="21">
        <v>-169.4</v>
      </c>
      <c r="E94" s="21">
        <v>-172.6</v>
      </c>
      <c r="F94" s="21">
        <v>-212.89999999999998</v>
      </c>
      <c r="G94" s="21">
        <v>-101.69999999999999</v>
      </c>
      <c r="H94" s="21">
        <f t="shared" ref="H94:H103" si="101">I94+J94+K94+L94</f>
        <v>-497.90000000000003</v>
      </c>
      <c r="I94" s="21">
        <v>-123.69999999999999</v>
      </c>
      <c r="J94" s="21">
        <v>-112.60000000000001</v>
      </c>
      <c r="K94" s="21">
        <v>-125.3</v>
      </c>
      <c r="L94" s="21">
        <v>-136.30000000000001</v>
      </c>
      <c r="M94" s="21">
        <f t="shared" ref="M94:M97" si="102">N94+O94</f>
        <v>-275.8</v>
      </c>
      <c r="N94" s="21">
        <v>-137.9</v>
      </c>
      <c r="O94" s="21">
        <v>-137.9</v>
      </c>
      <c r="P94" s="19">
        <v>81</v>
      </c>
    </row>
    <row r="95" spans="1:16" ht="12.75" customHeight="1" x14ac:dyDescent="0.2">
      <c r="A95" s="18">
        <v>82</v>
      </c>
      <c r="B95" s="20" t="s">
        <v>86</v>
      </c>
      <c r="C95" s="21">
        <f t="shared" si="100"/>
        <v>2299.0240999999996</v>
      </c>
      <c r="D95" s="21">
        <v>1317.6480000000001</v>
      </c>
      <c r="E95" s="21">
        <v>1181.0468999999998</v>
      </c>
      <c r="F95" s="21">
        <v>218.16950000000003</v>
      </c>
      <c r="G95" s="21">
        <v>-417.84030000000007</v>
      </c>
      <c r="H95" s="21">
        <f t="shared" si="101"/>
        <v>361.18460000000005</v>
      </c>
      <c r="I95" s="21">
        <v>1001.171</v>
      </c>
      <c r="J95" s="21">
        <v>-448.7029</v>
      </c>
      <c r="K95" s="21">
        <v>-153.60829999999999</v>
      </c>
      <c r="L95" s="21">
        <v>-37.675200000000018</v>
      </c>
      <c r="M95" s="21">
        <f t="shared" si="102"/>
        <v>749.46160000000009</v>
      </c>
      <c r="N95" s="21">
        <v>765.68910000000005</v>
      </c>
      <c r="O95" s="21">
        <v>-16.227499999999999</v>
      </c>
      <c r="P95" s="19">
        <v>82</v>
      </c>
    </row>
    <row r="96" spans="1:16" ht="12.75" customHeight="1" x14ac:dyDescent="0.2">
      <c r="A96" s="18">
        <v>83</v>
      </c>
      <c r="B96" s="20" t="s">
        <v>87</v>
      </c>
      <c r="C96" s="21">
        <f t="shared" si="100"/>
        <v>2972.1139000000003</v>
      </c>
      <c r="D96" s="21">
        <v>-222.83140000000003</v>
      </c>
      <c r="E96" s="21">
        <v>1773.3024</v>
      </c>
      <c r="F96" s="21">
        <v>77.809799999999996</v>
      </c>
      <c r="G96" s="21">
        <v>1343.8331000000001</v>
      </c>
      <c r="H96" s="21">
        <f t="shared" si="101"/>
        <v>-582.82249999999999</v>
      </c>
      <c r="I96" s="21">
        <v>-423.45850000000002</v>
      </c>
      <c r="J96" s="21">
        <v>784.96969999999999</v>
      </c>
      <c r="K96" s="21">
        <v>-55.910499999999985</v>
      </c>
      <c r="L96" s="21">
        <v>-888.42319999999995</v>
      </c>
      <c r="M96" s="21">
        <f t="shared" si="102"/>
        <v>379.00999999999988</v>
      </c>
      <c r="N96" s="21">
        <v>516.36369999999988</v>
      </c>
      <c r="O96" s="21">
        <v>-137.3537</v>
      </c>
      <c r="P96" s="19">
        <v>83</v>
      </c>
    </row>
    <row r="97" spans="1:16" ht="12.75" customHeight="1" x14ac:dyDescent="0.2">
      <c r="A97" s="18">
        <v>84</v>
      </c>
      <c r="B97" s="20" t="s">
        <v>88</v>
      </c>
      <c r="C97" s="21">
        <f t="shared" si="100"/>
        <v>-1023.7209</v>
      </c>
      <c r="D97" s="21">
        <v>-429.91150000000005</v>
      </c>
      <c r="E97" s="21">
        <v>-274.84660000000002</v>
      </c>
      <c r="F97" s="21">
        <v>-194.33500000000001</v>
      </c>
      <c r="G97" s="21">
        <v>-124.62779999999998</v>
      </c>
      <c r="H97" s="21">
        <f t="shared" si="101"/>
        <v>-267.61080000000004</v>
      </c>
      <c r="I97" s="21">
        <v>-137.8912</v>
      </c>
      <c r="J97" s="21">
        <v>-29.890699999999995</v>
      </c>
      <c r="K97" s="21">
        <v>34.798399999999994</v>
      </c>
      <c r="L97" s="21">
        <v>-134.62729999999999</v>
      </c>
      <c r="M97" s="21">
        <f t="shared" si="102"/>
        <v>-148.8391</v>
      </c>
      <c r="N97" s="21">
        <v>-101.785</v>
      </c>
      <c r="O97" s="21">
        <v>-47.054099999999998</v>
      </c>
      <c r="P97" s="19">
        <v>84</v>
      </c>
    </row>
    <row r="98" spans="1:16" ht="12.75" customHeight="1" x14ac:dyDescent="0.2">
      <c r="A98" s="18">
        <v>85</v>
      </c>
      <c r="B98" s="20" t="s">
        <v>89</v>
      </c>
      <c r="C98" s="21">
        <f>C99+C100+C101+C102</f>
        <v>-3748.2544000000003</v>
      </c>
      <c r="D98" s="21">
        <f t="shared" ref="D98:G98" si="103">D99+D100+D101+D102</f>
        <v>-1368.1136999999999</v>
      </c>
      <c r="E98" s="21">
        <f t="shared" si="103"/>
        <v>-2176.8896</v>
      </c>
      <c r="F98" s="21">
        <f t="shared" si="103"/>
        <v>-119.47770000000007</v>
      </c>
      <c r="G98" s="21">
        <f t="shared" si="103"/>
        <v>-83.773400000000024</v>
      </c>
      <c r="H98" s="21">
        <f>H99+H100+H101+H102</f>
        <v>1227.9830000000006</v>
      </c>
      <c r="I98" s="21">
        <f t="shared" ref="I98:L98" si="104">I99+I100+I101+I102</f>
        <v>-325.88619999999992</v>
      </c>
      <c r="J98" s="21">
        <f t="shared" si="104"/>
        <v>-532.01709999999991</v>
      </c>
      <c r="K98" s="21">
        <f t="shared" si="104"/>
        <v>970.49749999999995</v>
      </c>
      <c r="L98" s="21">
        <f t="shared" si="104"/>
        <v>1115.3888000000004</v>
      </c>
      <c r="M98" s="21">
        <f>M99+M100+M101+M102</f>
        <v>-1440.7939000000003</v>
      </c>
      <c r="N98" s="21">
        <f t="shared" ref="N98:O98" si="105">N99+N100+N101+N102</f>
        <v>-952.20280000000002</v>
      </c>
      <c r="O98" s="21">
        <f t="shared" si="105"/>
        <v>-488.59110000000015</v>
      </c>
      <c r="P98" s="19">
        <v>85</v>
      </c>
    </row>
    <row r="99" spans="1:16" ht="12.75" customHeight="1" x14ac:dyDescent="0.2">
      <c r="A99" s="18">
        <v>86</v>
      </c>
      <c r="B99" s="20" t="s">
        <v>90</v>
      </c>
      <c r="C99" s="21">
        <f t="shared" si="100"/>
        <v>194.40000000000003</v>
      </c>
      <c r="D99" s="21">
        <v>47.300000000000004</v>
      </c>
      <c r="E99" s="21">
        <v>50.1</v>
      </c>
      <c r="F99" s="21">
        <v>50.300000000000004</v>
      </c>
      <c r="G99" s="21">
        <v>46.7</v>
      </c>
      <c r="H99" s="21">
        <f t="shared" si="101"/>
        <v>-98.600000000000009</v>
      </c>
      <c r="I99" s="21">
        <v>-15.200000000000003</v>
      </c>
      <c r="J99" s="21">
        <v>-20.399999999999999</v>
      </c>
      <c r="K99" s="21">
        <v>-26.6</v>
      </c>
      <c r="L99" s="21">
        <v>-36.400000000000006</v>
      </c>
      <c r="M99" s="21">
        <f t="shared" ref="M99:M103" si="106">N99+O99</f>
        <v>-47.2</v>
      </c>
      <c r="N99" s="21">
        <v>-23.6</v>
      </c>
      <c r="O99" s="21">
        <v>-23.6</v>
      </c>
      <c r="P99" s="19">
        <v>86</v>
      </c>
    </row>
    <row r="100" spans="1:16" ht="12.75" customHeight="1" x14ac:dyDescent="0.2">
      <c r="A100" s="18">
        <v>87</v>
      </c>
      <c r="B100" s="20" t="s">
        <v>91</v>
      </c>
      <c r="C100" s="21">
        <f t="shared" si="100"/>
        <v>-690.30079999999998</v>
      </c>
      <c r="D100" s="21">
        <v>-1202.3724</v>
      </c>
      <c r="E100" s="21">
        <v>-459.25360000000001</v>
      </c>
      <c r="F100" s="21">
        <v>857.5127</v>
      </c>
      <c r="G100" s="21">
        <v>113.81249999999999</v>
      </c>
      <c r="H100" s="21">
        <f t="shared" si="101"/>
        <v>2276.5483000000004</v>
      </c>
      <c r="I100" s="21">
        <v>-411.09699999999998</v>
      </c>
      <c r="J100" s="21">
        <v>409.11310000000003</v>
      </c>
      <c r="K100" s="21">
        <v>1156.0391999999999</v>
      </c>
      <c r="L100" s="21">
        <v>1122.4930000000004</v>
      </c>
      <c r="M100" s="21">
        <f t="shared" si="106"/>
        <v>-1929.6557000000003</v>
      </c>
      <c r="N100" s="21">
        <v>-1600.3805000000002</v>
      </c>
      <c r="O100" s="21">
        <v>-329.27520000000004</v>
      </c>
      <c r="P100" s="19">
        <v>87</v>
      </c>
    </row>
    <row r="101" spans="1:16" ht="12.75" customHeight="1" x14ac:dyDescent="0.2">
      <c r="A101" s="18">
        <v>88</v>
      </c>
      <c r="B101" s="20" t="s">
        <v>92</v>
      </c>
      <c r="C101" s="21">
        <f t="shared" si="100"/>
        <v>-3411.5867000000003</v>
      </c>
      <c r="D101" s="21">
        <v>-338.87429999999995</v>
      </c>
      <c r="E101" s="21">
        <v>-1767.1884000000002</v>
      </c>
      <c r="F101" s="21">
        <v>-1049.8677</v>
      </c>
      <c r="G101" s="21">
        <v>-255.65630000000002</v>
      </c>
      <c r="H101" s="21">
        <f t="shared" si="101"/>
        <v>-1020.1608999999999</v>
      </c>
      <c r="I101" s="21">
        <v>102.26810000000003</v>
      </c>
      <c r="J101" s="21">
        <v>-984.16909999999996</v>
      </c>
      <c r="K101" s="21">
        <v>-83.864699999999985</v>
      </c>
      <c r="L101" s="21">
        <v>-54.395199999999946</v>
      </c>
      <c r="M101" s="21">
        <f t="shared" si="106"/>
        <v>407.42219999999998</v>
      </c>
      <c r="N101" s="21">
        <v>580.76970000000006</v>
      </c>
      <c r="O101" s="21">
        <v>-173.34750000000005</v>
      </c>
      <c r="P101" s="19">
        <v>88</v>
      </c>
    </row>
    <row r="102" spans="1:16" ht="12.75" customHeight="1" x14ac:dyDescent="0.2">
      <c r="A102" s="18">
        <v>89</v>
      </c>
      <c r="B102" s="20" t="s">
        <v>93</v>
      </c>
      <c r="C102" s="21">
        <f t="shared" si="100"/>
        <v>159.23309999999998</v>
      </c>
      <c r="D102" s="21">
        <v>125.833</v>
      </c>
      <c r="E102" s="21">
        <v>-0.54759999999998943</v>
      </c>
      <c r="F102" s="21">
        <v>22.57729999999999</v>
      </c>
      <c r="G102" s="21">
        <v>11.3704</v>
      </c>
      <c r="H102" s="21">
        <f t="shared" si="101"/>
        <v>70.195600000000013</v>
      </c>
      <c r="I102" s="21">
        <v>-1.8572999999999986</v>
      </c>
      <c r="J102" s="21">
        <v>63.438900000000004</v>
      </c>
      <c r="K102" s="21">
        <v>-75.076999999999998</v>
      </c>
      <c r="L102" s="21">
        <v>83.691000000000003</v>
      </c>
      <c r="M102" s="21">
        <f t="shared" si="106"/>
        <v>128.63960000000003</v>
      </c>
      <c r="N102" s="21">
        <v>91.00800000000001</v>
      </c>
      <c r="O102" s="21">
        <v>37.631600000000006</v>
      </c>
      <c r="P102" s="19">
        <v>89</v>
      </c>
    </row>
    <row r="103" spans="1:16" ht="15" customHeight="1" x14ac:dyDescent="0.2">
      <c r="A103" s="18">
        <v>90</v>
      </c>
      <c r="B103" s="20" t="s">
        <v>94</v>
      </c>
      <c r="C103" s="24">
        <f t="shared" si="100"/>
        <v>971.10919999999987</v>
      </c>
      <c r="D103" s="24">
        <v>747.01299999999992</v>
      </c>
      <c r="E103" s="24">
        <v>-587.71690000000001</v>
      </c>
      <c r="F103" s="24">
        <v>561.58349999999996</v>
      </c>
      <c r="G103" s="24">
        <v>250.2296</v>
      </c>
      <c r="H103" s="24">
        <f t="shared" si="101"/>
        <v>632.34040000000027</v>
      </c>
      <c r="I103" s="24">
        <v>722.47660000000008</v>
      </c>
      <c r="J103" s="24">
        <v>-102.9254</v>
      </c>
      <c r="K103" s="24">
        <v>697.65740000000005</v>
      </c>
      <c r="L103" s="24">
        <v>-684.86819999999989</v>
      </c>
      <c r="M103" s="24">
        <f t="shared" si="106"/>
        <v>-4.5108999999999924</v>
      </c>
      <c r="N103" s="24">
        <v>214.5472</v>
      </c>
      <c r="O103" s="24">
        <v>-219.0581</v>
      </c>
      <c r="P103" s="19">
        <v>90</v>
      </c>
    </row>
    <row r="104" spans="1:16" ht="15" customHeight="1" x14ac:dyDescent="0.2">
      <c r="A104" s="18">
        <v>91</v>
      </c>
      <c r="B104" s="20" t="s">
        <v>95</v>
      </c>
      <c r="C104" s="49">
        <f t="shared" ref="C104:L104" si="107">-C14-C77</f>
        <v>-2065.9117000000024</v>
      </c>
      <c r="D104" s="49">
        <f t="shared" si="107"/>
        <v>49.895699999999692</v>
      </c>
      <c r="E104" s="22">
        <f t="shared" si="107"/>
        <v>-490.28419999999994</v>
      </c>
      <c r="F104" s="22">
        <f t="shared" si="107"/>
        <v>-535.41110000000162</v>
      </c>
      <c r="G104" s="22">
        <f t="shared" si="107"/>
        <v>-1090.1120999999985</v>
      </c>
      <c r="H104" s="22">
        <f t="shared" si="107"/>
        <v>440.5350200000039</v>
      </c>
      <c r="I104" s="22">
        <f t="shared" si="107"/>
        <v>556.87470000000098</v>
      </c>
      <c r="J104" s="22">
        <f t="shared" si="107"/>
        <v>-86.378779999999551</v>
      </c>
      <c r="K104" s="22">
        <f t="shared" si="107"/>
        <v>-458.91420000000085</v>
      </c>
      <c r="L104" s="22">
        <f t="shared" si="107"/>
        <v>428.95330000000024</v>
      </c>
      <c r="M104" s="22">
        <f t="shared" ref="M104:O104" si="108">-M14-M77</f>
        <v>1020.3734000000031</v>
      </c>
      <c r="N104" s="22">
        <f t="shared" si="108"/>
        <v>641.35330000000226</v>
      </c>
      <c r="O104" s="22">
        <f t="shared" si="108"/>
        <v>379.02010000000087</v>
      </c>
      <c r="P104" s="19">
        <v>91</v>
      </c>
    </row>
    <row r="105" spans="1:16" ht="6" customHeight="1" x14ac:dyDescent="0.2">
      <c r="A105" s="25"/>
      <c r="B105" s="26"/>
      <c r="C105" s="27"/>
      <c r="D105" s="27"/>
      <c r="E105" s="27"/>
      <c r="F105" s="27"/>
      <c r="G105" s="27"/>
      <c r="H105" s="27"/>
      <c r="I105" s="28"/>
      <c r="J105" s="28"/>
      <c r="K105" s="28"/>
      <c r="L105" s="28"/>
      <c r="M105" s="27"/>
      <c r="N105" s="28"/>
      <c r="O105" s="28"/>
      <c r="P105" s="29"/>
    </row>
    <row r="106" spans="1:16" ht="6" customHeight="1" x14ac:dyDescent="0.2">
      <c r="B106" s="30"/>
      <c r="C106" s="31"/>
      <c r="D106" s="31"/>
      <c r="E106" s="31"/>
      <c r="F106" s="31"/>
      <c r="G106" s="31"/>
      <c r="H106" s="31"/>
    </row>
    <row r="107" spans="1:16" ht="12.75" customHeight="1" x14ac:dyDescent="0.2">
      <c r="A107" s="40" t="s">
        <v>18</v>
      </c>
      <c r="C107" s="34"/>
      <c r="D107" s="34"/>
      <c r="E107" s="34"/>
      <c r="F107" s="34"/>
      <c r="G107" s="34"/>
      <c r="H107" s="34"/>
    </row>
    <row r="108" spans="1:16" ht="12.75" customHeight="1" x14ac:dyDescent="0.2">
      <c r="A108" s="32" t="s">
        <v>13</v>
      </c>
      <c r="C108" s="34"/>
      <c r="D108" s="34"/>
      <c r="E108" s="34"/>
      <c r="F108" s="34"/>
      <c r="G108" s="34"/>
      <c r="H108" s="34"/>
    </row>
    <row r="109" spans="1:16" ht="12.75" customHeight="1" x14ac:dyDescent="0.2">
      <c r="A109" s="32" t="s">
        <v>14</v>
      </c>
      <c r="C109" s="34"/>
      <c r="D109" s="34"/>
      <c r="E109" s="34"/>
      <c r="F109" s="34"/>
      <c r="G109" s="34"/>
      <c r="H109" s="34"/>
    </row>
    <row r="110" spans="1:16" ht="12.75" customHeight="1" x14ac:dyDescent="0.2">
      <c r="A110" s="41" t="s">
        <v>19</v>
      </c>
      <c r="C110" s="34"/>
      <c r="D110" s="34"/>
      <c r="E110" s="34"/>
      <c r="F110" s="34"/>
      <c r="G110" s="34"/>
      <c r="H110" s="34"/>
    </row>
    <row r="111" spans="1:16" ht="12.75" customHeight="1" x14ac:dyDescent="0.2">
      <c r="C111" s="34"/>
      <c r="D111" s="34"/>
      <c r="E111" s="34"/>
      <c r="F111" s="34"/>
      <c r="G111" s="34"/>
      <c r="H111" s="34"/>
    </row>
    <row r="112" spans="1:16" ht="12.75" customHeight="1" x14ac:dyDescent="0.2">
      <c r="C112" s="34"/>
      <c r="D112" s="34"/>
      <c r="E112" s="34"/>
      <c r="F112" s="34"/>
      <c r="G112" s="34"/>
      <c r="H112" s="34"/>
    </row>
    <row r="113" spans="3:8" ht="12.75" customHeight="1" x14ac:dyDescent="0.2">
      <c r="C113" s="34"/>
      <c r="D113" s="34"/>
      <c r="E113" s="34"/>
      <c r="F113" s="34"/>
      <c r="G113" s="34"/>
      <c r="H113" s="34"/>
    </row>
    <row r="114" spans="3:8" ht="12.75" customHeight="1" x14ac:dyDescent="0.2">
      <c r="C114" s="34"/>
      <c r="D114" s="34"/>
      <c r="E114" s="34"/>
      <c r="F114" s="34"/>
      <c r="G114" s="34"/>
      <c r="H114" s="34"/>
    </row>
    <row r="115" spans="3:8" ht="12.75" customHeight="1" x14ac:dyDescent="0.2">
      <c r="C115" s="34"/>
      <c r="D115" s="34"/>
      <c r="E115" s="34"/>
      <c r="F115" s="34"/>
      <c r="G115" s="34"/>
      <c r="H115" s="34"/>
    </row>
    <row r="116" spans="3:8" ht="12.75" customHeight="1" x14ac:dyDescent="0.2">
      <c r="C116" s="34"/>
      <c r="D116" s="34"/>
      <c r="E116" s="34"/>
      <c r="F116" s="34"/>
      <c r="G116" s="34"/>
      <c r="H116" s="34"/>
    </row>
    <row r="117" spans="3:8" ht="12.75" customHeight="1" x14ac:dyDescent="0.2">
      <c r="C117" s="33"/>
      <c r="D117" s="33"/>
      <c r="E117" s="33"/>
      <c r="F117" s="33"/>
      <c r="G117" s="33"/>
      <c r="H117" s="33"/>
    </row>
    <row r="118" spans="3:8" ht="12.75" customHeight="1" x14ac:dyDescent="0.2">
      <c r="C118" s="35"/>
      <c r="D118" s="35"/>
      <c r="E118" s="35"/>
      <c r="F118" s="35"/>
      <c r="G118" s="35"/>
      <c r="H118" s="35"/>
    </row>
    <row r="119" spans="3:8" ht="12.75" customHeight="1" x14ac:dyDescent="0.2">
      <c r="C119" s="35"/>
      <c r="D119" s="35"/>
      <c r="E119" s="35"/>
      <c r="F119" s="35"/>
      <c r="G119" s="35"/>
      <c r="H119" s="35"/>
    </row>
    <row r="120" spans="3:8" ht="12.75" customHeight="1" x14ac:dyDescent="0.2">
      <c r="C120" s="35"/>
      <c r="D120" s="35"/>
      <c r="E120" s="35"/>
      <c r="F120" s="35"/>
      <c r="G120" s="35"/>
      <c r="H120" s="35"/>
    </row>
    <row r="121" spans="3:8" ht="12.75" customHeight="1" x14ac:dyDescent="0.2">
      <c r="C121" s="35"/>
      <c r="D121" s="35"/>
      <c r="E121" s="35"/>
      <c r="F121" s="35"/>
      <c r="G121" s="35"/>
      <c r="H121" s="35"/>
    </row>
    <row r="122" spans="3:8" ht="12.75" customHeight="1" x14ac:dyDescent="0.2">
      <c r="C122" s="35"/>
      <c r="D122" s="35"/>
      <c r="E122" s="35"/>
      <c r="F122" s="35"/>
      <c r="G122" s="35"/>
      <c r="H122" s="35"/>
    </row>
    <row r="123" spans="3:8" ht="12.75" customHeight="1" x14ac:dyDescent="0.2">
      <c r="C123" s="33"/>
      <c r="D123" s="33"/>
      <c r="E123" s="33"/>
      <c r="F123" s="33"/>
      <c r="G123" s="33"/>
      <c r="H123" s="33"/>
    </row>
    <row r="124" spans="3:8" ht="12.75" customHeight="1" x14ac:dyDescent="0.2">
      <c r="C124" s="35"/>
      <c r="D124" s="35"/>
      <c r="E124" s="35"/>
      <c r="F124" s="35"/>
      <c r="G124" s="35"/>
      <c r="H124" s="35"/>
    </row>
    <row r="125" spans="3:8" ht="12.75" customHeight="1" x14ac:dyDescent="0.2">
      <c r="C125" s="33"/>
      <c r="D125" s="33"/>
      <c r="E125" s="33"/>
      <c r="F125" s="33"/>
      <c r="G125" s="33"/>
      <c r="H125" s="33"/>
    </row>
    <row r="126" spans="3:8" ht="12.75" customHeight="1" x14ac:dyDescent="0.2">
      <c r="C126" s="36"/>
      <c r="D126" s="36"/>
      <c r="E126" s="36"/>
      <c r="F126" s="36"/>
      <c r="G126" s="36"/>
      <c r="H126" s="36"/>
    </row>
    <row r="127" spans="3:8" ht="12.75" customHeight="1" x14ac:dyDescent="0.2">
      <c r="C127" s="35"/>
      <c r="D127" s="35"/>
      <c r="E127" s="35"/>
      <c r="F127" s="35"/>
      <c r="G127" s="35"/>
      <c r="H127" s="35"/>
    </row>
    <row r="128" spans="3:8" ht="12.75" customHeight="1" x14ac:dyDescent="0.2">
      <c r="C128" s="37"/>
      <c r="D128" s="37"/>
      <c r="E128" s="37"/>
      <c r="F128" s="37"/>
      <c r="G128" s="37"/>
      <c r="H128" s="37"/>
    </row>
    <row r="129" spans="3:8" ht="12.75" customHeight="1" x14ac:dyDescent="0.2">
      <c r="C129" s="35"/>
      <c r="D129" s="35"/>
      <c r="E129" s="35"/>
      <c r="F129" s="35"/>
      <c r="G129" s="35"/>
      <c r="H129" s="35"/>
    </row>
    <row r="130" spans="3:8" ht="12.75" customHeight="1" x14ac:dyDescent="0.2">
      <c r="C130" s="38"/>
      <c r="D130" s="38"/>
      <c r="E130" s="38"/>
      <c r="F130" s="38"/>
      <c r="G130" s="38"/>
      <c r="H130" s="38"/>
    </row>
    <row r="131" spans="3:8" ht="12.75" customHeight="1" x14ac:dyDescent="0.2">
      <c r="C131" s="36"/>
      <c r="D131" s="36"/>
      <c r="E131" s="36"/>
      <c r="F131" s="36"/>
      <c r="G131" s="36"/>
      <c r="H131" s="36"/>
    </row>
    <row r="132" spans="3:8" ht="12.75" customHeight="1" x14ac:dyDescent="0.2">
      <c r="C132" s="33"/>
      <c r="D132" s="33"/>
      <c r="E132" s="33"/>
      <c r="F132" s="33"/>
      <c r="G132" s="33"/>
      <c r="H132" s="33"/>
    </row>
    <row r="133" spans="3:8" ht="12.75" customHeight="1" x14ac:dyDescent="0.2">
      <c r="C133" s="37"/>
      <c r="D133" s="37"/>
      <c r="E133" s="37"/>
      <c r="F133" s="37"/>
      <c r="G133" s="37"/>
      <c r="H133" s="37"/>
    </row>
    <row r="134" spans="3:8" ht="12.75" customHeight="1" x14ac:dyDescent="0.2">
      <c r="C134" s="33"/>
      <c r="D134" s="33"/>
      <c r="E134" s="33"/>
      <c r="F134" s="33"/>
      <c r="G134" s="33"/>
      <c r="H134" s="33"/>
    </row>
    <row r="135" spans="3:8" ht="12.75" customHeight="1" x14ac:dyDescent="0.2">
      <c r="C135" s="33"/>
    </row>
    <row r="136" spans="3:8" ht="12.75" customHeight="1" x14ac:dyDescent="0.2">
      <c r="C136" s="33"/>
    </row>
    <row r="137" spans="3:8" ht="12.75" customHeight="1" x14ac:dyDescent="0.2">
      <c r="C137" s="33"/>
    </row>
    <row r="138" spans="3:8" ht="12.75" customHeight="1" x14ac:dyDescent="0.2">
      <c r="C138" s="33"/>
    </row>
    <row r="139" spans="3:8" ht="12.75" customHeight="1" x14ac:dyDescent="0.2">
      <c r="C139" s="33"/>
    </row>
    <row r="140" spans="3:8" ht="12.75" customHeight="1" x14ac:dyDescent="0.2">
      <c r="C140" s="33"/>
    </row>
    <row r="141" spans="3:8" ht="12.75" customHeight="1" x14ac:dyDescent="0.2">
      <c r="C141" s="33"/>
    </row>
    <row r="142" spans="3:8" ht="12.75" customHeight="1" x14ac:dyDescent="0.2">
      <c r="C142" s="33"/>
    </row>
    <row r="143" spans="3:8" ht="12.75" customHeight="1" x14ac:dyDescent="0.2">
      <c r="C143" s="33"/>
    </row>
    <row r="144" spans="3:8" ht="12.75" customHeight="1" x14ac:dyDescent="0.2">
      <c r="C144" s="33"/>
    </row>
    <row r="145" spans="3:3" ht="12.75" customHeight="1" x14ac:dyDescent="0.2">
      <c r="C145" s="33"/>
    </row>
    <row r="146" spans="3:3" ht="12.75" customHeight="1" x14ac:dyDescent="0.2">
      <c r="C146" s="33"/>
    </row>
    <row r="147" spans="3:3" ht="12.75" customHeight="1" x14ac:dyDescent="0.2">
      <c r="C147" s="33"/>
    </row>
    <row r="148" spans="3:3" ht="12.75" customHeight="1" x14ac:dyDescent="0.2">
      <c r="C148" s="33"/>
    </row>
    <row r="149" spans="3:3" ht="12.75" customHeight="1" x14ac:dyDescent="0.2">
      <c r="C149" s="33"/>
    </row>
    <row r="150" spans="3:3" ht="12.75" customHeight="1" x14ac:dyDescent="0.2">
      <c r="C150" s="33"/>
    </row>
    <row r="151" spans="3:3" ht="12.75" customHeight="1" x14ac:dyDescent="0.2">
      <c r="C151" s="33"/>
    </row>
    <row r="152" spans="3:3" ht="12.75" customHeight="1" x14ac:dyDescent="0.2">
      <c r="C152" s="33"/>
    </row>
    <row r="153" spans="3:3" ht="12.75" customHeight="1" x14ac:dyDescent="0.2">
      <c r="C153" s="33"/>
    </row>
    <row r="154" spans="3:3" ht="12.75" customHeight="1" x14ac:dyDescent="0.2">
      <c r="C154" s="33"/>
    </row>
    <row r="155" spans="3:3" ht="12.75" customHeight="1" x14ac:dyDescent="0.2">
      <c r="C155" s="33"/>
    </row>
    <row r="156" spans="3:3" ht="12.75" customHeight="1" x14ac:dyDescent="0.2">
      <c r="C156" s="33"/>
    </row>
    <row r="157" spans="3:3" ht="12.75" customHeight="1" x14ac:dyDescent="0.2">
      <c r="C157" s="33"/>
    </row>
    <row r="158" spans="3:3" ht="12.75" customHeight="1" x14ac:dyDescent="0.2">
      <c r="C158" s="33"/>
    </row>
    <row r="159" spans="3:3" ht="12.75" customHeight="1" x14ac:dyDescent="0.2">
      <c r="C159" s="33"/>
    </row>
    <row r="160" spans="3:3" ht="12.75" customHeight="1" x14ac:dyDescent="0.2">
      <c r="C160" s="33"/>
    </row>
    <row r="161" spans="3:3" ht="12.75" customHeight="1" x14ac:dyDescent="0.2">
      <c r="C161" s="33"/>
    </row>
    <row r="162" spans="3:3" ht="12.75" customHeight="1" x14ac:dyDescent="0.2">
      <c r="C162" s="33"/>
    </row>
    <row r="163" spans="3:3" ht="12.75" customHeight="1" x14ac:dyDescent="0.2">
      <c r="C163" s="33"/>
    </row>
    <row r="164" spans="3:3" ht="12.75" customHeight="1" x14ac:dyDescent="0.2">
      <c r="C164" s="33"/>
    </row>
    <row r="165" spans="3:3" ht="12.75" customHeight="1" x14ac:dyDescent="0.2">
      <c r="C165" s="33"/>
    </row>
    <row r="166" spans="3:3" ht="12.75" customHeight="1" x14ac:dyDescent="0.2">
      <c r="C166" s="33"/>
    </row>
    <row r="167" spans="3:3" ht="12.75" customHeight="1" x14ac:dyDescent="0.2">
      <c r="C167" s="33"/>
    </row>
    <row r="168" spans="3:3" ht="12.75" customHeight="1" x14ac:dyDescent="0.2">
      <c r="C168" s="33"/>
    </row>
    <row r="169" spans="3:3" ht="12.75" customHeight="1" x14ac:dyDescent="0.2">
      <c r="C169" s="33"/>
    </row>
    <row r="170" spans="3:3" ht="12.75" customHeight="1" x14ac:dyDescent="0.2">
      <c r="C170" s="33"/>
    </row>
    <row r="171" spans="3:3" ht="12.75" customHeight="1" x14ac:dyDescent="0.2">
      <c r="C171" s="33"/>
    </row>
    <row r="172" spans="3:3" ht="12.75" customHeight="1" x14ac:dyDescent="0.2">
      <c r="C172" s="33"/>
    </row>
    <row r="173" spans="3:3" ht="12.75" customHeight="1" x14ac:dyDescent="0.2">
      <c r="C173" s="33"/>
    </row>
    <row r="174" spans="3:3" ht="12.75" customHeight="1" x14ac:dyDescent="0.2">
      <c r="C174" s="33"/>
    </row>
    <row r="175" spans="3:3" ht="12.75" customHeight="1" x14ac:dyDescent="0.2">
      <c r="C175" s="33"/>
    </row>
    <row r="176" spans="3:3" ht="12.75" customHeight="1" x14ac:dyDescent="0.2">
      <c r="C176" s="33"/>
    </row>
    <row r="177" spans="3:3" ht="12.75" customHeight="1" x14ac:dyDescent="0.2">
      <c r="C177" s="33"/>
    </row>
    <row r="178" spans="3:3" ht="12.75" customHeight="1" x14ac:dyDescent="0.2">
      <c r="C178" s="33"/>
    </row>
    <row r="179" spans="3:3" ht="12.75" customHeight="1" x14ac:dyDescent="0.2">
      <c r="C179" s="33"/>
    </row>
    <row r="180" spans="3:3" ht="12.75" customHeight="1" x14ac:dyDescent="0.2">
      <c r="C180" s="33"/>
    </row>
    <row r="181" spans="3:3" ht="12.75" customHeight="1" x14ac:dyDescent="0.2">
      <c r="C181" s="33"/>
    </row>
    <row r="182" spans="3:3" ht="12.75" customHeight="1" x14ac:dyDescent="0.2">
      <c r="C182" s="33"/>
    </row>
    <row r="183" spans="3:3" ht="12.75" customHeight="1" x14ac:dyDescent="0.2">
      <c r="C183" s="33"/>
    </row>
    <row r="184" spans="3:3" ht="12.75" customHeight="1" x14ac:dyDescent="0.2">
      <c r="C184" s="33"/>
    </row>
    <row r="185" spans="3:3" ht="12.75" customHeight="1" x14ac:dyDescent="0.2">
      <c r="C185" s="33"/>
    </row>
    <row r="186" spans="3:3" ht="12.75" customHeight="1" x14ac:dyDescent="0.2">
      <c r="C186" s="33"/>
    </row>
    <row r="187" spans="3:3" ht="12.75" customHeight="1" x14ac:dyDescent="0.2">
      <c r="C187" s="33"/>
    </row>
    <row r="188" spans="3:3" ht="12.75" customHeight="1" x14ac:dyDescent="0.2">
      <c r="C188" s="33"/>
    </row>
    <row r="189" spans="3:3" ht="12.75" customHeight="1" x14ac:dyDescent="0.2">
      <c r="C189" s="33"/>
    </row>
    <row r="190" spans="3:3" ht="12.75" customHeight="1" x14ac:dyDescent="0.2">
      <c r="C190" s="33"/>
    </row>
    <row r="191" spans="3:3" ht="12.75" customHeight="1" x14ac:dyDescent="0.2">
      <c r="C191" s="33"/>
    </row>
    <row r="192" spans="3:3" ht="12.75" customHeight="1" x14ac:dyDescent="0.2">
      <c r="C192" s="33"/>
    </row>
    <row r="193" spans="3:3" ht="12.75" customHeight="1" x14ac:dyDescent="0.2">
      <c r="C193" s="33"/>
    </row>
    <row r="194" spans="3:3" ht="12.75" customHeight="1" x14ac:dyDescent="0.2">
      <c r="C194" s="33"/>
    </row>
    <row r="195" spans="3:3" ht="12.75" customHeight="1" x14ac:dyDescent="0.2">
      <c r="C195" s="33"/>
    </row>
    <row r="196" spans="3:3" ht="12.75" customHeight="1" x14ac:dyDescent="0.2">
      <c r="C196" s="33"/>
    </row>
    <row r="197" spans="3:3" ht="12.75" customHeight="1" x14ac:dyDescent="0.2">
      <c r="C197" s="33"/>
    </row>
    <row r="198" spans="3:3" ht="12.75" customHeight="1" x14ac:dyDescent="0.2">
      <c r="C198" s="33"/>
    </row>
    <row r="199" spans="3:3" ht="12.75" customHeight="1" x14ac:dyDescent="0.2">
      <c r="C199" s="33"/>
    </row>
    <row r="200" spans="3:3" ht="12.75" customHeight="1" x14ac:dyDescent="0.2">
      <c r="C200" s="33"/>
    </row>
    <row r="201" spans="3:3" ht="12.75" customHeight="1" x14ac:dyDescent="0.2">
      <c r="C201" s="33"/>
    </row>
    <row r="202" spans="3:3" ht="12.75" customHeight="1" x14ac:dyDescent="0.2">
      <c r="C202" s="33"/>
    </row>
    <row r="203" spans="3:3" ht="12.75" customHeight="1" x14ac:dyDescent="0.2">
      <c r="C203" s="33"/>
    </row>
    <row r="204" spans="3:3" ht="12.75" customHeight="1" x14ac:dyDescent="0.2">
      <c r="C204" s="33"/>
    </row>
    <row r="205" spans="3:3" ht="12.75" customHeight="1" x14ac:dyDescent="0.2">
      <c r="C205" s="33"/>
    </row>
    <row r="206" spans="3:3" ht="12.75" customHeight="1" x14ac:dyDescent="0.2">
      <c r="C206" s="33"/>
    </row>
    <row r="207" spans="3:3" ht="12.75" customHeight="1" x14ac:dyDescent="0.2">
      <c r="C207" s="33"/>
    </row>
    <row r="208" spans="3:3" ht="12.75" customHeight="1" x14ac:dyDescent="0.2">
      <c r="C208" s="33"/>
    </row>
    <row r="209" spans="3:3" ht="12.75" customHeight="1" x14ac:dyDescent="0.2">
      <c r="C209" s="33"/>
    </row>
    <row r="210" spans="3:3" ht="12.75" customHeight="1" x14ac:dyDescent="0.2">
      <c r="C210" s="33"/>
    </row>
    <row r="211" spans="3:3" ht="12.75" customHeight="1" x14ac:dyDescent="0.2">
      <c r="C211" s="33"/>
    </row>
    <row r="212" spans="3:3" ht="12.75" customHeight="1" x14ac:dyDescent="0.2">
      <c r="C212" s="33"/>
    </row>
    <row r="213" spans="3:3" ht="12.75" customHeight="1" x14ac:dyDescent="0.2">
      <c r="C213" s="33"/>
    </row>
    <row r="214" spans="3:3" ht="12.75" customHeight="1" x14ac:dyDescent="0.2">
      <c r="C214" s="33"/>
    </row>
    <row r="215" spans="3:3" ht="12.75" customHeight="1" x14ac:dyDescent="0.2">
      <c r="C215" s="33"/>
    </row>
    <row r="216" spans="3:3" ht="12.75" customHeight="1" x14ac:dyDescent="0.2">
      <c r="C216" s="33"/>
    </row>
    <row r="217" spans="3:3" ht="12.75" customHeight="1" x14ac:dyDescent="0.2">
      <c r="C217" s="33"/>
    </row>
    <row r="218" spans="3:3" ht="12.75" customHeight="1" x14ac:dyDescent="0.2">
      <c r="C218" s="33"/>
    </row>
    <row r="219" spans="3:3" ht="12.75" customHeight="1" x14ac:dyDescent="0.2">
      <c r="C219" s="33"/>
    </row>
    <row r="220" spans="3:3" ht="12.75" customHeight="1" x14ac:dyDescent="0.2">
      <c r="C220" s="33"/>
    </row>
    <row r="221" spans="3:3" ht="12.75" customHeight="1" x14ac:dyDescent="0.2">
      <c r="C221" s="33"/>
    </row>
    <row r="222" spans="3:3" ht="12.75" customHeight="1" x14ac:dyDescent="0.2">
      <c r="C222" s="33"/>
    </row>
    <row r="223" spans="3:3" ht="12.75" customHeight="1" x14ac:dyDescent="0.2">
      <c r="C223" s="33"/>
    </row>
    <row r="224" spans="3:3" ht="12.75" customHeight="1" x14ac:dyDescent="0.2">
      <c r="C224" s="33"/>
    </row>
    <row r="225" spans="3:3" ht="12.75" customHeight="1" x14ac:dyDescent="0.2">
      <c r="C225" s="33"/>
    </row>
    <row r="226" spans="3:3" ht="12.75" customHeight="1" x14ac:dyDescent="0.2">
      <c r="C226" s="33"/>
    </row>
    <row r="227" spans="3:3" ht="12.75" customHeight="1" x14ac:dyDescent="0.2">
      <c r="C227" s="33"/>
    </row>
    <row r="228" spans="3:3" ht="12.75" customHeight="1" x14ac:dyDescent="0.2">
      <c r="C228" s="33"/>
    </row>
    <row r="229" spans="3:3" ht="12.75" customHeight="1" x14ac:dyDescent="0.2">
      <c r="C229" s="33"/>
    </row>
    <row r="230" spans="3:3" ht="12.75" customHeight="1" x14ac:dyDescent="0.2">
      <c r="C230" s="33"/>
    </row>
    <row r="231" spans="3:3" ht="12.75" customHeight="1" x14ac:dyDescent="0.2">
      <c r="C231" s="33"/>
    </row>
    <row r="232" spans="3:3" ht="12.75" customHeight="1" x14ac:dyDescent="0.2">
      <c r="C232" s="33"/>
    </row>
    <row r="233" spans="3:3" ht="12.75" customHeight="1" x14ac:dyDescent="0.2">
      <c r="C233" s="33"/>
    </row>
    <row r="234" spans="3:3" ht="12.75" customHeight="1" x14ac:dyDescent="0.2">
      <c r="C234" s="33"/>
    </row>
    <row r="235" spans="3:3" ht="12.75" customHeight="1" x14ac:dyDescent="0.2">
      <c r="C235" s="33"/>
    </row>
    <row r="236" spans="3:3" ht="12.75" customHeight="1" x14ac:dyDescent="0.2">
      <c r="C236" s="33"/>
    </row>
    <row r="237" spans="3:3" ht="12.75" customHeight="1" x14ac:dyDescent="0.2">
      <c r="C237" s="33"/>
    </row>
    <row r="238" spans="3:3" ht="12.75" customHeight="1" x14ac:dyDescent="0.2">
      <c r="C238" s="33"/>
    </row>
    <row r="239" spans="3:3" ht="12.75" customHeight="1" x14ac:dyDescent="0.2">
      <c r="C239" s="33"/>
    </row>
    <row r="240" spans="3:3" ht="12.75" customHeight="1" x14ac:dyDescent="0.2">
      <c r="C240" s="33"/>
    </row>
    <row r="241" spans="3:3" ht="12.75" customHeight="1" x14ac:dyDescent="0.2">
      <c r="C241" s="33"/>
    </row>
  </sheetData>
  <mergeCells count="18">
    <mergeCell ref="C8:G8"/>
    <mergeCell ref="C9:G9"/>
    <mergeCell ref="H8:O8"/>
    <mergeCell ref="H9:O9"/>
    <mergeCell ref="C10:G10"/>
    <mergeCell ref="H10:L10"/>
    <mergeCell ref="M10:O10"/>
    <mergeCell ref="A1:G1"/>
    <mergeCell ref="A2:G2"/>
    <mergeCell ref="A3:G3"/>
    <mergeCell ref="H1:P1"/>
    <mergeCell ref="H2:P2"/>
    <mergeCell ref="H3:P3"/>
    <mergeCell ref="N11:O11"/>
    <mergeCell ref="C11:C12"/>
    <mergeCell ref="D11:G11"/>
    <mergeCell ref="H11:H12"/>
    <mergeCell ref="I11:L11"/>
  </mergeCells>
  <printOptions horizontalCentered="1"/>
  <pageMargins left="0.70866141732283472" right="0.70866141732283472" top="0.74803149606299213" bottom="0.74803149606299213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2019-09-23T15:28:36Z</cp:lastPrinted>
  <dcterms:created xsi:type="dcterms:W3CDTF">2018-11-21T20:09:16Z</dcterms:created>
  <dcterms:modified xsi:type="dcterms:W3CDTF">2019-09-23T17:08:19Z</dcterms:modified>
</cp:coreProperties>
</file>